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65" windowWidth="19440" windowHeight="11760"/>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52511"/>
</workbook>
</file>

<file path=xl/calcChain.xml><?xml version="1.0" encoding="utf-8"?>
<calcChain xmlns="http://schemas.openxmlformats.org/spreadsheetml/2006/main">
  <c r="G247" i="4"/>
  <c r="I247" s="1"/>
  <c r="F247"/>
  <c r="G241"/>
  <c r="F241"/>
  <c r="G235"/>
  <c r="F235"/>
  <c r="G229"/>
  <c r="F229"/>
  <c r="G223"/>
  <c r="F223"/>
  <c r="G217"/>
  <c r="F217"/>
  <c r="G211"/>
  <c r="F211"/>
  <c r="G205"/>
  <c r="F205"/>
  <c r="G199"/>
  <c r="F199"/>
  <c r="G193"/>
  <c r="F193"/>
  <c r="G187"/>
  <c r="F187"/>
  <c r="G181"/>
  <c r="F181"/>
  <c r="G175"/>
  <c r="F175"/>
  <c r="G169"/>
  <c r="F169"/>
  <c r="G163"/>
  <c r="F163"/>
  <c r="G157"/>
  <c r="F157"/>
  <c r="G151"/>
  <c r="F151"/>
  <c r="G145"/>
  <c r="I145" s="1"/>
  <c r="F145"/>
  <c r="G139"/>
  <c r="F139"/>
  <c r="G133"/>
  <c r="F133"/>
  <c r="G127"/>
  <c r="F127"/>
  <c r="G121"/>
  <c r="F121"/>
  <c r="G115"/>
  <c r="F115"/>
  <c r="G109"/>
  <c r="F109"/>
  <c r="G103"/>
  <c r="F103"/>
  <c r="G97"/>
  <c r="F97"/>
  <c r="G91"/>
  <c r="F91"/>
  <c r="I91"/>
  <c r="G85"/>
  <c r="F85"/>
  <c r="G79"/>
  <c r="I79" s="1"/>
  <c r="F79"/>
  <c r="G73"/>
  <c r="F73"/>
  <c r="G56"/>
  <c r="F56"/>
  <c r="H56" s="1"/>
  <c r="J27"/>
  <c r="J28"/>
  <c r="J29"/>
  <c r="J30"/>
  <c r="J31"/>
  <c r="J32"/>
  <c r="J33"/>
  <c r="J34"/>
  <c r="J35"/>
  <c r="J36"/>
  <c r="J37"/>
  <c r="J38"/>
  <c r="J39"/>
  <c r="J40"/>
  <c r="J41"/>
  <c r="J42"/>
  <c r="J43"/>
  <c r="J44"/>
  <c r="J45"/>
  <c r="J46"/>
  <c r="J47"/>
  <c r="J48"/>
  <c r="J49"/>
  <c r="J50"/>
  <c r="J51"/>
  <c r="J52"/>
  <c r="J53"/>
  <c r="J54"/>
  <c r="J55"/>
  <c r="J57"/>
  <c r="J26"/>
  <c r="J58" s="1"/>
  <c r="I253"/>
  <c r="I257"/>
  <c r="I256"/>
  <c r="I255"/>
  <c r="H57"/>
  <c r="I235"/>
  <c r="I223"/>
  <c r="I211"/>
  <c r="I205"/>
  <c r="I199"/>
  <c r="I187"/>
  <c r="I193"/>
  <c r="I175"/>
  <c r="I157"/>
  <c r="I151"/>
  <c r="I139"/>
  <c r="I109"/>
  <c r="I73"/>
  <c r="I75"/>
  <c r="I76"/>
  <c r="I77"/>
  <c r="I81"/>
  <c r="I82"/>
  <c r="I83"/>
  <c r="I87"/>
  <c r="I88"/>
  <c r="I89"/>
  <c r="I93"/>
  <c r="I94"/>
  <c r="I95"/>
  <c r="I99"/>
  <c r="I100"/>
  <c r="I101"/>
  <c r="I105"/>
  <c r="I106"/>
  <c r="I107"/>
  <c r="I111"/>
  <c r="I112"/>
  <c r="I113"/>
  <c r="I117"/>
  <c r="I118"/>
  <c r="I119"/>
  <c r="I123"/>
  <c r="I124"/>
  <c r="I125"/>
  <c r="I129"/>
  <c r="I130"/>
  <c r="I131"/>
  <c r="I135"/>
  <c r="I136"/>
  <c r="I137"/>
  <c r="I141"/>
  <c r="I142"/>
  <c r="I143"/>
  <c r="I147"/>
  <c r="I148"/>
  <c r="I149"/>
  <c r="I153"/>
  <c r="I154"/>
  <c r="I155"/>
  <c r="I159"/>
  <c r="I160"/>
  <c r="I161"/>
  <c r="I165"/>
  <c r="I166"/>
  <c r="I167"/>
  <c r="I171"/>
  <c r="I172"/>
  <c r="I173"/>
  <c r="I177"/>
  <c r="I178"/>
  <c r="I179"/>
  <c r="I183"/>
  <c r="I184"/>
  <c r="I185"/>
  <c r="I189"/>
  <c r="I190"/>
  <c r="I191"/>
  <c r="I195"/>
  <c r="I196"/>
  <c r="I197"/>
  <c r="I201"/>
  <c r="I202"/>
  <c r="I203"/>
  <c r="I207"/>
  <c r="I208"/>
  <c r="I209"/>
  <c r="I213"/>
  <c r="I214"/>
  <c r="I215"/>
  <c r="I219"/>
  <c r="I220"/>
  <c r="I221"/>
  <c r="I225"/>
  <c r="I226"/>
  <c r="I227"/>
  <c r="I231"/>
  <c r="I232"/>
  <c r="I233"/>
  <c r="I237"/>
  <c r="I238"/>
  <c r="I239"/>
  <c r="I243"/>
  <c r="I244"/>
  <c r="I245"/>
  <c r="I249"/>
  <c r="I250"/>
  <c r="I251"/>
  <c r="I181"/>
  <c r="H53"/>
  <c r="H52"/>
  <c r="H51"/>
  <c r="H50"/>
  <c r="H49"/>
  <c r="H48"/>
  <c r="H47"/>
  <c r="H46"/>
  <c r="H45"/>
  <c r="H44"/>
  <c r="H43"/>
  <c r="H42"/>
  <c r="H41"/>
  <c r="H40"/>
  <c r="H39"/>
  <c r="H38"/>
  <c r="H55"/>
  <c r="F18"/>
  <c r="C65" s="1"/>
  <c r="H27"/>
  <c r="H28"/>
  <c r="H29"/>
  <c r="H30"/>
  <c r="H31"/>
  <c r="H32"/>
  <c r="H33"/>
  <c r="H34"/>
  <c r="H35"/>
  <c r="H36"/>
  <c r="H37"/>
  <c r="H54"/>
  <c r="H26"/>
  <c r="I103" l="1"/>
  <c r="I97"/>
  <c r="I85"/>
  <c r="I115"/>
  <c r="I121"/>
  <c r="I127"/>
  <c r="I133"/>
  <c r="I163"/>
  <c r="I169"/>
  <c r="I217"/>
  <c r="I229"/>
  <c r="I241"/>
  <c r="K26"/>
  <c r="B65" s="1"/>
  <c r="D65"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<sst xmlns="http://schemas.openxmlformats.org/spreadsheetml/2006/main" count="1108" uniqueCount="289">
  <si>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</si>
  <si>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</si>
  <si>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</si>
  <si>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</si>
  <si>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</si>
  <si>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</si>
  <si>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</si>
  <si>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</si>
  <si>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</si>
  <si>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</si>
  <si>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</si>
  <si>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</si>
  <si>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</si>
  <si>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</si>
  <si>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</si>
  <si>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</si>
  <si>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</si>
  <si>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</si>
  <si>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</si>
  <si>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</si>
  <si>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</si>
  <si>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</si>
  <si>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</si>
  <si>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</si>
  <si>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</si>
  <si>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</si>
  <si>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</si>
  <si>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</si>
  <si>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</si>
  <si>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</si>
  <si>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</si>
  <si>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</si>
  <si>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</si>
  <si>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</si>
  <si>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</si>
  <si>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</si>
  <si>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</si>
  <si>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</si>
  <si>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</si>
  <si>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</si>
  <si>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</si>
  <si>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</si>
  <si>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</si>
  <si>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</si>
  <si>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</si>
  <si>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</si>
  <si>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</si>
  <si>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</si>
  <si>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</si>
  <si>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</si>
  <si>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</si>
  <si>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</si>
  <si>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</si>
  <si>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</si>
  <si>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</si>
  <si>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</si>
  <si>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</si>
  <si>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</si>
  <si>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</si>
  <si>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</si>
  <si>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</si>
  <si>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</si>
  <si>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</si>
  <si>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</si>
  <si>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</si>
  <si>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</si>
  <si>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</si>
  <si>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</si>
  <si>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</si>
  <si>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</si>
  <si>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</si>
  <si>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</si>
  <si>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</si>
  <si>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</si>
  <si>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</si>
  <si>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</si>
  <si>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</si>
  <si>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</si>
  <si>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</si>
  <si>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</si>
  <si>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</si>
  <si>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</si>
  <si>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</si>
  <si>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</si>
  <si>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</si>
  <si>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</si>
  <si>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</si>
  <si>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</si>
  <si>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</si>
  <si>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</si>
  <si>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</si>
  <si>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</si>
  <si>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</si>
  <si>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</si>
  <si>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</si>
  <si>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</si>
  <si>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</si>
  <si>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</si>
  <si>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</si>
  <si>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</si>
  <si>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</si>
  <si>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</si>
  <si>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</si>
  <si>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</si>
  <si>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</si>
  <si>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</si>
  <si>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</si>
  <si>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</si>
  <si>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</si>
  <si>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</si>
  <si>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</si>
  <si>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</si>
  <si>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</si>
  <si>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</si>
  <si>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</si>
  <si>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</si>
  <si>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</si>
  <si>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</si>
  <si>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</si>
  <si>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</si>
  <si>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</si>
  <si>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r>
      <t>(6 месяцев, 9 месяцев</t>
    </r>
    <r>
      <rPr>
        <sz val="11"/>
        <color indexed="8"/>
        <rFont val="Times New Roman"/>
        <family val="1"/>
        <charset val="204"/>
      </rPr>
      <t xml:space="preserve">, </t>
    </r>
    <r>
      <rPr>
        <u/>
        <sz val="11"/>
        <color indexed="8"/>
        <rFont val="Times New Roman"/>
        <family val="1"/>
        <charset val="204"/>
      </rPr>
      <t>год</t>
    </r>
    <r>
      <rPr>
        <sz val="11"/>
        <color indexed="8"/>
        <rFont val="Times New Roman"/>
        <family val="1"/>
        <charset val="204"/>
      </rPr>
      <t>)</t>
    </r>
  </si>
  <si>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</si>
  <si>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</si>
  <si>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</si>
  <si>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</si>
  <si>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</si>
  <si>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</si>
  <si>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</si>
  <si>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</si>
  <si>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r>
      <t xml:space="preserve">за отчетный период с </t>
    </r>
    <r>
      <rPr>
        <b/>
        <u/>
        <sz val="16"/>
        <color indexed="56"/>
        <rFont val="Times New Roman"/>
        <family val="1"/>
        <charset val="204"/>
      </rPr>
      <t>01.01.2018</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30.06.2018</t>
    </r>
  </si>
  <si>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</si>
  <si>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</si>
  <si>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</si>
  <si>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</si>
  <si>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</si>
  <si>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</si>
  <si>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</si>
  <si>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</si>
  <si>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</si>
  <si>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</si>
  <si>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</si>
  <si>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</si>
  <si>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</si>
  <si>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</si>
  <si>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</si>
  <si>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</si>
  <si>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</si>
  <si>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</si>
  <si>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</si>
  <si>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</si>
  <si>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</si>
  <si>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</si>
  <si>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</si>
  <si>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</si>
  <si>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</si>
  <si>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</si>
  <si>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</si>
  <si>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</si>
  <si>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</si>
  <si>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</si>
  <si>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</si>
  <si>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</si>
  <si>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</si>
  <si>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</si>
  <si>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</si>
  <si>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</si>
  <si>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</si>
  <si>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</si>
  <si>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</si>
  <si>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</si>
  <si>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</si>
  <si>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</si>
  <si>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</si>
  <si>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</si>
  <si>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</si>
  <si>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</si>
  <si>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</si>
  <si>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</si>
  <si>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</si>
  <si>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</si>
  <si>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</si>
  <si>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______________О.Г. Беленышева
 "      "                      2018 г.</t>
  </si>
  <si>
    <t>"Социально-рабилитационный центр для несовершеннолетних" Торжокского района</t>
  </si>
  <si>
    <t>И.о. Министра социальной защиты населения Тверской области_______________Т.В. Боброва
" 20 " июля   2018 г.</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</si>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</sst>
</file>

<file path=xl/styles.xml><?xml version="1.0" encoding="utf-8"?>
<styleSheet xmlns="http://schemas.openxmlformats.org/spreadsheetml/2006/main">
  <numFmts count="1">
    <numFmt numFmtId="44" formatCode="_-* #,##0.00&quot;р.&quot;_-;\-* #,##0.00&quot;р.&quot;_-;_-* &quot;-&quot;??&quot;р.&quot;_-;_-@_-"/>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s>
  <cellStyleXfs count="5">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cellStyleXfs>
  <cellXfs count="203">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4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left" wrapText="1"/>
    </xf>
    <xf numFmtId="4" fontId="24" fillId="5" borderId="29" xfId="1" applyFont="1" applyFill="1" applyAlignment="1" applyProtection="1">
      <alignment horizontal="center" vertical="top" shrinkToFi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41" xfId="0" applyNumberFormat="1" applyFont="1" applyFill="1" applyBorder="1" applyAlignment="1">
      <alignment horizontal="center" vertical="top" wrapText="1"/>
    </xf>
    <xf numFmtId="4" fontId="1" fillId="4" borderId="42" xfId="0" applyNumberFormat="1" applyFont="1" applyFill="1" applyBorder="1" applyAlignment="1">
      <alignment horizontal="center" vertical="center" wrapText="1"/>
    </xf>
    <xf numFmtId="4" fontId="18" fillId="5" borderId="43"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2" fontId="11" fillId="6" borderId="15"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0" fontId="0" fillId="0" borderId="44" xfId="0" applyBorder="1"/>
    <xf numFmtId="0" fontId="18" fillId="0" borderId="37" xfId="0" applyFont="1" applyBorder="1"/>
    <xf numFmtId="4" fontId="7" fillId="5" borderId="45"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6"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7"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24" fillId="5" borderId="48" xfId="1" applyFont="1" applyFill="1" applyBorder="1" applyAlignment="1" applyProtection="1">
      <alignment horizontal="center" vertical="top" shrinkToFit="1"/>
    </xf>
    <xf numFmtId="4" fontId="24" fillId="5" borderId="1" xfId="3" applyFont="1" applyFill="1" applyBorder="1" applyAlignment="1" applyProtection="1">
      <alignment horizontal="center" vertical="top" shrinkToFi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center" vertical="center"/>
    </xf>
    <xf numFmtId="0" fontId="10" fillId="0" borderId="0" xfId="0" applyFont="1" applyBorder="1" applyAlignment="1">
      <alignment horizontal="center" vertical="center"/>
    </xf>
    <xf numFmtId="0" fontId="1"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2" fontId="11" fillId="6" borderId="38" xfId="0" applyNumberFormat="1" applyFont="1" applyFill="1" applyBorder="1" applyAlignment="1">
      <alignment horizontal="center" vertical="center" wrapText="1"/>
    </xf>
    <xf numFmtId="2" fontId="11" fillId="6" borderId="39" xfId="0" applyNumberFormat="1" applyFont="1" applyFill="1" applyBorder="1" applyAlignment="1">
      <alignment horizontal="center" vertical="center" wrapText="1"/>
    </xf>
    <xf numFmtId="2" fontId="11" fillId="6" borderId="40"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R258"/>
  <sheetViews>
    <sheetView tabSelected="1" zoomScale="50" zoomScaleNormal="50" zoomScaleSheetLayoutView="64" workbookViewId="0">
      <selection activeCell="I16" sqref="I16"/>
    </sheetView>
  </sheetViews>
  <sheetFormatPr defaultRowHeight="1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c r="A1" s="175" t="s">
        <v>30</v>
      </c>
      <c r="B1" s="175"/>
      <c r="C1" s="6"/>
      <c r="G1" s="8" t="s">
        <v>29</v>
      </c>
    </row>
    <row r="2" spans="1:9" ht="45" customHeight="1">
      <c r="A2" s="176" t="s">
        <v>184</v>
      </c>
      <c r="B2" s="176"/>
      <c r="C2" s="7"/>
      <c r="G2" s="177" t="s">
        <v>181</v>
      </c>
    </row>
    <row r="3" spans="1:9" ht="52.5" customHeight="1">
      <c r="A3" s="176"/>
      <c r="B3" s="176"/>
      <c r="C3" s="7"/>
      <c r="G3" s="177"/>
    </row>
    <row r="4" spans="1:9" ht="43.5">
      <c r="A4" s="176"/>
      <c r="B4" s="176"/>
      <c r="C4" s="7"/>
      <c r="G4" s="96" t="s">
        <v>182</v>
      </c>
    </row>
    <row r="5" spans="1:9" ht="15.75">
      <c r="A5" s="178" t="s">
        <v>6</v>
      </c>
      <c r="B5" s="178"/>
      <c r="C5" s="178"/>
      <c r="D5" s="178"/>
      <c r="E5" s="178"/>
      <c r="F5" s="178"/>
      <c r="G5" s="178"/>
    </row>
    <row r="6" spans="1:9">
      <c r="A6" s="179" t="s">
        <v>31</v>
      </c>
      <c r="B6" s="179"/>
      <c r="C6" s="179"/>
      <c r="D6" s="179"/>
      <c r="E6" s="179"/>
      <c r="F6" s="179"/>
      <c r="G6" s="179"/>
    </row>
    <row r="7" spans="1:9">
      <c r="A7" s="188" t="s">
        <v>183</v>
      </c>
      <c r="B7" s="188"/>
      <c r="C7" s="188"/>
      <c r="D7" s="188"/>
      <c r="E7" s="188"/>
      <c r="F7" s="188"/>
      <c r="G7" s="188"/>
    </row>
    <row r="8" spans="1:9">
      <c r="A8" s="184" t="s">
        <v>4</v>
      </c>
      <c r="B8" s="184"/>
      <c r="C8" s="184"/>
      <c r="D8" s="184"/>
      <c r="E8" s="184"/>
      <c r="F8" s="184"/>
      <c r="G8" s="184"/>
    </row>
    <row r="9" spans="1:9">
      <c r="A9" s="184"/>
      <c r="B9" s="184"/>
      <c r="C9" s="184"/>
      <c r="D9" s="184"/>
      <c r="E9" s="184"/>
      <c r="F9" s="184"/>
      <c r="G9" s="184"/>
    </row>
    <row r="10" spans="1:9" ht="20.25">
      <c r="A10" s="189" t="s">
        <v>130</v>
      </c>
      <c r="B10" s="184"/>
      <c r="C10" s="184"/>
      <c r="D10" s="184"/>
      <c r="E10" s="184"/>
      <c r="F10" s="184"/>
      <c r="G10" s="184"/>
    </row>
    <row r="11" spans="1:9">
      <c r="A11" s="189" t="s">
        <v>121</v>
      </c>
      <c r="B11" s="184"/>
      <c r="C11" s="184"/>
      <c r="D11" s="184"/>
      <c r="E11" s="184"/>
      <c r="F11" s="184"/>
      <c r="G11" s="184"/>
    </row>
    <row r="12" spans="1:9" ht="11.25" customHeight="1">
      <c r="A12" s="184"/>
      <c r="B12" s="184"/>
      <c r="C12" s="184"/>
      <c r="D12" s="184"/>
      <c r="E12" s="184"/>
      <c r="F12" s="184"/>
      <c r="G12" s="184"/>
    </row>
    <row r="13" spans="1:9">
      <c r="A13" s="184" t="s">
        <v>7</v>
      </c>
      <c r="B13" s="184"/>
      <c r="C13" s="184"/>
      <c r="D13" s="184"/>
      <c r="E13" s="184"/>
      <c r="F13" s="184"/>
      <c r="G13" s="184"/>
    </row>
    <row r="14" spans="1:9">
      <c r="A14" s="184" t="s">
        <v>3</v>
      </c>
      <c r="B14" s="184"/>
      <c r="C14" s="184"/>
      <c r="D14" s="184"/>
      <c r="E14" s="184"/>
      <c r="F14" s="184"/>
      <c r="G14" s="184"/>
    </row>
    <row r="15" spans="1:9" ht="18.75" customHeight="1">
      <c r="A15" s="17"/>
      <c r="B15" s="17"/>
      <c r="C15" s="17"/>
      <c r="D15" s="17"/>
      <c r="E15" s="17"/>
      <c r="F15" s="17"/>
      <c r="G15" s="17"/>
      <c r="H15" s="17"/>
      <c r="I15" s="17"/>
    </row>
    <row r="16" spans="1:9" ht="198" customHeight="1">
      <c r="A16" s="16" t="s">
        <v>0</v>
      </c>
      <c r="B16" s="16" t="s">
        <v>24</v>
      </c>
      <c r="C16" s="16" t="s">
        <v>25</v>
      </c>
      <c r="D16" s="16" t="s">
        <v>26</v>
      </c>
      <c r="E16" s="16" t="s">
        <v>27</v>
      </c>
      <c r="F16" s="16" t="s">
        <v>21</v>
      </c>
      <c r="G16" s="14" t="s">
        <v>5</v>
      </c>
      <c r="H16" s="17"/>
      <c r="I16" s="17"/>
    </row>
    <row r="17" spans="1:12" ht="30">
      <c r="A17" s="16">
        <v>1</v>
      </c>
      <c r="B17" s="16">
        <v>2</v>
      </c>
      <c r="C17" s="16">
        <v>3</v>
      </c>
      <c r="D17" s="16">
        <v>4</v>
      </c>
      <c r="E17" s="16">
        <v>5</v>
      </c>
      <c r="F17" s="16" t="s">
        <v>23</v>
      </c>
      <c r="G17" s="16">
        <v>7</v>
      </c>
      <c r="H17" s="17"/>
      <c r="I17" s="17"/>
    </row>
    <row r="18" spans="1:12" ht="59.25" customHeight="1">
      <c r="A18" s="18">
        <v>1</v>
      </c>
      <c r="B18" s="97">
        <v>5423000</v>
      </c>
      <c r="C18" s="98">
        <v>0</v>
      </c>
      <c r="D18" s="173">
        <v>270193.49</v>
      </c>
      <c r="E18" s="174">
        <v>4327036.8899999997</v>
      </c>
      <c r="F18" s="99">
        <f>E18/(B18+C18+D18)</f>
        <v>0.7600368576266322</v>
      </c>
      <c r="G18" s="19"/>
      <c r="H18" s="20"/>
      <c r="I18" s="17"/>
    </row>
    <row r="19" spans="1:12" ht="29.25" customHeight="1">
      <c r="A19" s="21"/>
      <c r="B19" s="29"/>
      <c r="C19" s="21"/>
      <c r="D19" s="29"/>
      <c r="E19" s="30"/>
      <c r="F19" s="21"/>
      <c r="G19" s="21"/>
      <c r="H19" s="17"/>
      <c r="I19" s="17"/>
    </row>
    <row r="20" spans="1:12">
      <c r="A20" s="187" t="s">
        <v>8</v>
      </c>
      <c r="B20" s="187"/>
      <c r="C20" s="187"/>
      <c r="D20" s="187"/>
      <c r="E20" s="187"/>
      <c r="F20" s="187"/>
      <c r="G20" s="187"/>
      <c r="H20" s="17"/>
      <c r="I20" s="17"/>
    </row>
    <row r="21" spans="1:12">
      <c r="A21" s="187" t="s">
        <v>9</v>
      </c>
      <c r="B21" s="187"/>
      <c r="C21" s="187"/>
      <c r="D21" s="187"/>
      <c r="E21" s="187"/>
      <c r="F21" s="187"/>
      <c r="G21" s="187"/>
      <c r="H21" s="17"/>
      <c r="I21" s="17"/>
    </row>
    <row r="22" spans="1:12" ht="15" customHeight="1">
      <c r="A22" s="17"/>
      <c r="B22" s="17"/>
      <c r="C22" s="17"/>
      <c r="D22" s="17"/>
      <c r="E22" s="17"/>
      <c r="F22" s="17"/>
      <c r="G22" s="17"/>
      <c r="H22" s="17"/>
      <c r="I22" s="24"/>
    </row>
    <row r="23" spans="1:12" ht="114.75" customHeight="1">
      <c r="A23" s="186" t="s">
        <v>0</v>
      </c>
      <c r="B23" s="185" t="s">
        <v>1</v>
      </c>
      <c r="C23" s="185" t="s">
        <v>122</v>
      </c>
      <c r="D23" s="185" t="s">
        <v>123</v>
      </c>
      <c r="E23" s="185" t="s">
        <v>124</v>
      </c>
      <c r="F23" s="185" t="s">
        <v>10</v>
      </c>
      <c r="G23" s="185" t="s">
        <v>11</v>
      </c>
      <c r="H23" s="198" t="s">
        <v>125</v>
      </c>
      <c r="I23" s="185" t="s">
        <v>126</v>
      </c>
      <c r="J23" s="180" t="s">
        <v>32</v>
      </c>
      <c r="K23" s="182" t="s">
        <v>22</v>
      </c>
      <c r="L23" s="180" t="s">
        <v>127</v>
      </c>
    </row>
    <row r="24" spans="1:12" ht="30.75" customHeight="1">
      <c r="A24" s="186"/>
      <c r="B24" s="186"/>
      <c r="C24" s="186"/>
      <c r="D24" s="186"/>
      <c r="E24" s="186"/>
      <c r="F24" s="186"/>
      <c r="G24" s="186"/>
      <c r="H24" s="199"/>
      <c r="I24" s="186"/>
      <c r="J24" s="181"/>
      <c r="K24" s="183"/>
      <c r="L24" s="181"/>
    </row>
    <row r="25" spans="1:12" ht="15.75" thickBot="1">
      <c r="A25" s="16">
        <v>1</v>
      </c>
      <c r="B25" s="28">
        <v>2</v>
      </c>
      <c r="C25" s="28">
        <v>3</v>
      </c>
      <c r="D25" s="28">
        <v>4</v>
      </c>
      <c r="E25" s="28">
        <v>5</v>
      </c>
      <c r="F25" s="28">
        <v>6</v>
      </c>
      <c r="G25" s="28">
        <v>7</v>
      </c>
      <c r="H25" s="28">
        <v>8</v>
      </c>
      <c r="I25" s="28">
        <v>9</v>
      </c>
      <c r="J25" s="80">
        <v>10</v>
      </c>
      <c r="K25" s="80">
        <v>11</v>
      </c>
      <c r="L25" s="1">
        <v>12</v>
      </c>
    </row>
    <row r="26" spans="1:12" s="2" customFormat="1" ht="63" customHeight="1">
      <c r="A26" s="32">
        <v>1</v>
      </c>
      <c r="B26" s="77" t="s">
        <v>136</v>
      </c>
      <c r="C26" s="54" t="s">
        <v>137</v>
      </c>
      <c r="D26" s="34" t="s">
        <v>33</v>
      </c>
      <c r="E26" s="81" t="s">
        <v>34</v>
      </c>
      <c r="F26" s="100">
        <v>10</v>
      </c>
      <c r="G26" s="85">
        <v>7</v>
      </c>
      <c r="H26" s="106">
        <f>G26/F26</f>
        <v>0.7</v>
      </c>
      <c r="I26" s="110">
        <v>663639.69999999995</v>
      </c>
      <c r="J26" s="116">
        <f>I26/SUM($I$26:$I$57)</f>
        <v>7.5132642645639874E-2</v>
      </c>
      <c r="K26" s="195">
        <f>SUM(H26*J26,H27*J27,H28*J28,H29*J29,H30*J30,H31*J31,H32*J32,H33*J33,H34*J34,H35*J35,H36*J36,H37*J37,H38*J38,H39*J39,H40*J40,H41*J41,H42*J42,H43*J43,H44*J44,H45*J45,H46*J46,H47*J47,H48*J48,H49*J49,H50*J50,H51*J51,H52*J52,H53*J53,H54*J54,H55*J55)</f>
        <v>0.61260548229456047</v>
      </c>
      <c r="L26" s="119"/>
    </row>
    <row r="27" spans="1:12" s="2" customFormat="1" ht="61.5" customHeight="1">
      <c r="A27" s="32">
        <v>2</v>
      </c>
      <c r="B27" s="78" t="s">
        <v>138</v>
      </c>
      <c r="C27" s="55" t="s">
        <v>139</v>
      </c>
      <c r="D27" s="35" t="s">
        <v>33</v>
      </c>
      <c r="E27" s="57" t="s">
        <v>34</v>
      </c>
      <c r="F27" s="101">
        <v>10</v>
      </c>
      <c r="G27" s="23">
        <v>7</v>
      </c>
      <c r="H27" s="108">
        <f t="shared" ref="H27:H55" si="0">G27/F27</f>
        <v>0.7</v>
      </c>
      <c r="I27" s="111">
        <v>179743.30000000002</v>
      </c>
      <c r="J27" s="117">
        <f t="shared" ref="J27:J57" si="1">I27/SUM($I$26:$I$57)</f>
        <v>2.034927857216505E-2</v>
      </c>
      <c r="K27" s="196"/>
      <c r="L27" s="119"/>
    </row>
    <row r="28" spans="1:12" s="2" customFormat="1" ht="45">
      <c r="A28" s="32">
        <v>3</v>
      </c>
      <c r="B28" s="78" t="s">
        <v>140</v>
      </c>
      <c r="C28" s="55" t="s">
        <v>141</v>
      </c>
      <c r="D28" s="35" t="s">
        <v>33</v>
      </c>
      <c r="E28" s="57" t="s">
        <v>34</v>
      </c>
      <c r="F28" s="101">
        <v>10</v>
      </c>
      <c r="G28" s="23">
        <v>7</v>
      </c>
      <c r="H28" s="108">
        <f t="shared" si="0"/>
        <v>0.7</v>
      </c>
      <c r="I28" s="111">
        <v>97356.4</v>
      </c>
      <c r="J28" s="117">
        <f t="shared" si="1"/>
        <v>1.1022010302376385E-2</v>
      </c>
      <c r="K28" s="196"/>
      <c r="L28" s="119"/>
    </row>
    <row r="29" spans="1:12" s="2" customFormat="1" ht="45">
      <c r="A29" s="32">
        <v>4</v>
      </c>
      <c r="B29" s="78" t="s">
        <v>142</v>
      </c>
      <c r="C29" s="55" t="s">
        <v>143</v>
      </c>
      <c r="D29" s="35" t="s">
        <v>33</v>
      </c>
      <c r="E29" s="57" t="s">
        <v>34</v>
      </c>
      <c r="F29" s="101">
        <v>10</v>
      </c>
      <c r="G29" s="23">
        <v>7</v>
      </c>
      <c r="H29" s="108">
        <f t="shared" si="0"/>
        <v>0.7</v>
      </c>
      <c r="I29" s="111">
        <v>399525</v>
      </c>
      <c r="J29" s="117">
        <f t="shared" si="1"/>
        <v>4.5231424601330013E-2</v>
      </c>
      <c r="K29" s="196"/>
      <c r="L29" s="119"/>
    </row>
    <row r="30" spans="1:12" s="2" customFormat="1" ht="45">
      <c r="A30" s="32">
        <v>5</v>
      </c>
      <c r="B30" s="78" t="s">
        <v>144</v>
      </c>
      <c r="C30" s="55" t="s">
        <v>145</v>
      </c>
      <c r="D30" s="35" t="s">
        <v>33</v>
      </c>
      <c r="E30" s="57" t="s">
        <v>34</v>
      </c>
      <c r="F30" s="101">
        <v>10</v>
      </c>
      <c r="G30" s="23">
        <v>7</v>
      </c>
      <c r="H30" s="108">
        <f t="shared" si="0"/>
        <v>0.7</v>
      </c>
      <c r="I30" s="111">
        <v>448354.4</v>
      </c>
      <c r="J30" s="117">
        <f t="shared" si="1"/>
        <v>5.0759547558412013E-2</v>
      </c>
      <c r="K30" s="196"/>
      <c r="L30" s="119"/>
    </row>
    <row r="31" spans="1:12" s="2" customFormat="1" ht="48" customHeight="1" thickBot="1">
      <c r="A31" s="32">
        <v>6</v>
      </c>
      <c r="B31" s="79" t="s">
        <v>146</v>
      </c>
      <c r="C31" s="56" t="s">
        <v>147</v>
      </c>
      <c r="D31" s="36" t="s">
        <v>33</v>
      </c>
      <c r="E31" s="83" t="s">
        <v>34</v>
      </c>
      <c r="F31" s="102">
        <v>10</v>
      </c>
      <c r="G31" s="84">
        <v>7</v>
      </c>
      <c r="H31" s="109">
        <f t="shared" si="0"/>
        <v>0.7</v>
      </c>
      <c r="I31" s="112">
        <v>15077.1</v>
      </c>
      <c r="J31" s="118">
        <f t="shared" si="1"/>
        <v>1.7069237515968032E-3</v>
      </c>
      <c r="K31" s="196"/>
      <c r="L31" s="119"/>
    </row>
    <row r="32" spans="1:12" s="2" customFormat="1" ht="45">
      <c r="A32" s="32">
        <v>7</v>
      </c>
      <c r="B32" s="77" t="s">
        <v>148</v>
      </c>
      <c r="C32" s="54" t="s">
        <v>137</v>
      </c>
      <c r="D32" s="34" t="s">
        <v>33</v>
      </c>
      <c r="E32" s="81" t="s">
        <v>34</v>
      </c>
      <c r="F32" s="100">
        <v>5</v>
      </c>
      <c r="G32" s="85">
        <v>3</v>
      </c>
      <c r="H32" s="106">
        <f t="shared" si="0"/>
        <v>0.6</v>
      </c>
      <c r="I32" s="110">
        <v>331819.84999999998</v>
      </c>
      <c r="J32" s="107">
        <f t="shared" si="1"/>
        <v>3.7566321322819937E-2</v>
      </c>
      <c r="K32" s="196"/>
      <c r="L32" s="119"/>
    </row>
    <row r="33" spans="1:12" s="2" customFormat="1" ht="45">
      <c r="A33" s="32">
        <v>8</v>
      </c>
      <c r="B33" s="78" t="s">
        <v>149</v>
      </c>
      <c r="C33" s="55" t="s">
        <v>139</v>
      </c>
      <c r="D33" s="35" t="s">
        <v>33</v>
      </c>
      <c r="E33" s="57" t="s">
        <v>34</v>
      </c>
      <c r="F33" s="101">
        <v>5</v>
      </c>
      <c r="G33" s="23">
        <v>3</v>
      </c>
      <c r="H33" s="108">
        <f t="shared" si="0"/>
        <v>0.6</v>
      </c>
      <c r="I33" s="111">
        <v>89871.650000000009</v>
      </c>
      <c r="J33" s="114">
        <f t="shared" si="1"/>
        <v>1.0174639286082525E-2</v>
      </c>
      <c r="K33" s="196"/>
      <c r="L33" s="119"/>
    </row>
    <row r="34" spans="1:12" s="2" customFormat="1" ht="45">
      <c r="A34" s="32">
        <v>9</v>
      </c>
      <c r="B34" s="78" t="s">
        <v>150</v>
      </c>
      <c r="C34" s="55" t="s">
        <v>141</v>
      </c>
      <c r="D34" s="35" t="s">
        <v>33</v>
      </c>
      <c r="E34" s="57" t="s">
        <v>34</v>
      </c>
      <c r="F34" s="101">
        <v>5</v>
      </c>
      <c r="G34" s="23">
        <v>3</v>
      </c>
      <c r="H34" s="108">
        <f t="shared" si="0"/>
        <v>0.6</v>
      </c>
      <c r="I34" s="111">
        <v>48678.2</v>
      </c>
      <c r="J34" s="114">
        <f t="shared" si="1"/>
        <v>5.5110051511881924E-3</v>
      </c>
      <c r="K34" s="196"/>
      <c r="L34" s="119"/>
    </row>
    <row r="35" spans="1:12" s="2" customFormat="1" ht="45">
      <c r="A35" s="32">
        <v>10</v>
      </c>
      <c r="B35" s="78" t="s">
        <v>151</v>
      </c>
      <c r="C35" s="55" t="s">
        <v>143</v>
      </c>
      <c r="D35" s="35" t="s">
        <v>33</v>
      </c>
      <c r="E35" s="57" t="s">
        <v>34</v>
      </c>
      <c r="F35" s="101">
        <v>5</v>
      </c>
      <c r="G35" s="23">
        <v>3</v>
      </c>
      <c r="H35" s="108">
        <f t="shared" si="0"/>
        <v>0.6</v>
      </c>
      <c r="I35" s="111">
        <v>199762.5</v>
      </c>
      <c r="J35" s="114">
        <f t="shared" si="1"/>
        <v>2.2615712300665006E-2</v>
      </c>
      <c r="K35" s="196"/>
      <c r="L35" s="119"/>
    </row>
    <row r="36" spans="1:12" s="5" customFormat="1" ht="45">
      <c r="A36" s="32">
        <v>11</v>
      </c>
      <c r="B36" s="78" t="s">
        <v>152</v>
      </c>
      <c r="C36" s="55" t="s">
        <v>145</v>
      </c>
      <c r="D36" s="35" t="s">
        <v>33</v>
      </c>
      <c r="E36" s="57" t="s">
        <v>34</v>
      </c>
      <c r="F36" s="103">
        <v>5</v>
      </c>
      <c r="G36" s="23">
        <v>3</v>
      </c>
      <c r="H36" s="108">
        <f t="shared" si="0"/>
        <v>0.6</v>
      </c>
      <c r="I36" s="111">
        <v>224177.2</v>
      </c>
      <c r="J36" s="114">
        <f t="shared" si="1"/>
        <v>2.5379773779206007E-2</v>
      </c>
      <c r="K36" s="196"/>
      <c r="L36" s="120"/>
    </row>
    <row r="37" spans="1:12" s="5" customFormat="1" ht="46.9" customHeight="1" thickBot="1">
      <c r="A37" s="32">
        <v>12</v>
      </c>
      <c r="B37" s="79" t="s">
        <v>153</v>
      </c>
      <c r="C37" s="56" t="s">
        <v>147</v>
      </c>
      <c r="D37" s="36" t="s">
        <v>33</v>
      </c>
      <c r="E37" s="83" t="s">
        <v>34</v>
      </c>
      <c r="F37" s="104">
        <v>5</v>
      </c>
      <c r="G37" s="84">
        <v>3</v>
      </c>
      <c r="H37" s="109">
        <f t="shared" si="0"/>
        <v>0.6</v>
      </c>
      <c r="I37" s="112">
        <v>7538.55</v>
      </c>
      <c r="J37" s="115">
        <f t="shared" si="1"/>
        <v>8.5346187579840159E-4</v>
      </c>
      <c r="K37" s="196"/>
      <c r="L37" s="120"/>
    </row>
    <row r="38" spans="1:12" s="5" customFormat="1" ht="45">
      <c r="A38" s="28">
        <v>13</v>
      </c>
      <c r="B38" s="77" t="s">
        <v>154</v>
      </c>
      <c r="C38" s="54" t="s">
        <v>137</v>
      </c>
      <c r="D38" s="34" t="s">
        <v>33</v>
      </c>
      <c r="E38" s="81" t="s">
        <v>34</v>
      </c>
      <c r="F38" s="105">
        <v>3</v>
      </c>
      <c r="G38" s="85">
        <v>3</v>
      </c>
      <c r="H38" s="106">
        <f t="shared" si="0"/>
        <v>1</v>
      </c>
      <c r="I38" s="110">
        <v>199091.91</v>
      </c>
      <c r="J38" s="107">
        <f t="shared" si="1"/>
        <v>2.2539792793691962E-2</v>
      </c>
      <c r="K38" s="196"/>
      <c r="L38" s="120"/>
    </row>
    <row r="39" spans="1:12" s="5" customFormat="1" ht="45">
      <c r="A39" s="28">
        <v>14</v>
      </c>
      <c r="B39" s="78" t="s">
        <v>155</v>
      </c>
      <c r="C39" s="55" t="s">
        <v>139</v>
      </c>
      <c r="D39" s="35" t="s">
        <v>33</v>
      </c>
      <c r="E39" s="57" t="s">
        <v>34</v>
      </c>
      <c r="F39" s="103">
        <v>3</v>
      </c>
      <c r="G39" s="23">
        <v>3</v>
      </c>
      <c r="H39" s="108">
        <f t="shared" si="0"/>
        <v>1</v>
      </c>
      <c r="I39" s="111">
        <v>53922.990000000005</v>
      </c>
      <c r="J39" s="114">
        <f t="shared" si="1"/>
        <v>6.1047835716495158E-3</v>
      </c>
      <c r="K39" s="196"/>
      <c r="L39" s="120"/>
    </row>
    <row r="40" spans="1:12" s="5" customFormat="1" ht="45">
      <c r="A40" s="28">
        <v>15</v>
      </c>
      <c r="B40" s="78" t="s">
        <v>156</v>
      </c>
      <c r="C40" s="55" t="s">
        <v>141</v>
      </c>
      <c r="D40" s="35" t="s">
        <v>33</v>
      </c>
      <c r="E40" s="57" t="s">
        <v>34</v>
      </c>
      <c r="F40" s="103">
        <v>3</v>
      </c>
      <c r="G40" s="23">
        <v>3</v>
      </c>
      <c r="H40" s="108">
        <f t="shared" si="0"/>
        <v>1</v>
      </c>
      <c r="I40" s="111">
        <v>29206.92</v>
      </c>
      <c r="J40" s="114">
        <f t="shared" si="1"/>
        <v>3.3066030907129155E-3</v>
      </c>
      <c r="K40" s="196"/>
      <c r="L40" s="120"/>
    </row>
    <row r="41" spans="1:12" s="5" customFormat="1" ht="45">
      <c r="A41" s="28">
        <v>16</v>
      </c>
      <c r="B41" s="78" t="s">
        <v>157</v>
      </c>
      <c r="C41" s="55" t="s">
        <v>143</v>
      </c>
      <c r="D41" s="35" t="s">
        <v>33</v>
      </c>
      <c r="E41" s="57" t="s">
        <v>34</v>
      </c>
      <c r="F41" s="103">
        <v>3</v>
      </c>
      <c r="G41" s="23">
        <v>3</v>
      </c>
      <c r="H41" s="108">
        <f t="shared" si="0"/>
        <v>1</v>
      </c>
      <c r="I41" s="111">
        <v>119857.5</v>
      </c>
      <c r="J41" s="114">
        <f t="shared" si="1"/>
        <v>1.3569427380399004E-2</v>
      </c>
      <c r="K41" s="196"/>
      <c r="L41" s="120"/>
    </row>
    <row r="42" spans="1:12" s="5" customFormat="1" ht="45">
      <c r="A42" s="28">
        <v>17</v>
      </c>
      <c r="B42" s="78" t="s">
        <v>158</v>
      </c>
      <c r="C42" s="55" t="s">
        <v>145</v>
      </c>
      <c r="D42" s="35" t="s">
        <v>33</v>
      </c>
      <c r="E42" s="57" t="s">
        <v>34</v>
      </c>
      <c r="F42" s="103">
        <v>3</v>
      </c>
      <c r="G42" s="23">
        <v>3</v>
      </c>
      <c r="H42" s="108">
        <f t="shared" si="0"/>
        <v>1</v>
      </c>
      <c r="I42" s="111">
        <v>134506.32</v>
      </c>
      <c r="J42" s="114">
        <f t="shared" si="1"/>
        <v>1.5227864267523605E-2</v>
      </c>
      <c r="K42" s="196"/>
      <c r="L42" s="120"/>
    </row>
    <row r="43" spans="1:12" s="5" customFormat="1" ht="55.15" customHeight="1" thickBot="1">
      <c r="A43" s="28">
        <v>18</v>
      </c>
      <c r="B43" s="79" t="s">
        <v>159</v>
      </c>
      <c r="C43" s="56" t="s">
        <v>147</v>
      </c>
      <c r="D43" s="36" t="s">
        <v>33</v>
      </c>
      <c r="E43" s="83" t="s">
        <v>34</v>
      </c>
      <c r="F43" s="104">
        <v>3</v>
      </c>
      <c r="G43" s="84">
        <v>3</v>
      </c>
      <c r="H43" s="109">
        <f t="shared" si="0"/>
        <v>1</v>
      </c>
      <c r="I43" s="112">
        <v>4523.13</v>
      </c>
      <c r="J43" s="115">
        <f t="shared" si="1"/>
        <v>5.12077125479041E-4</v>
      </c>
      <c r="K43" s="196"/>
      <c r="L43" s="120"/>
    </row>
    <row r="44" spans="1:12" s="5" customFormat="1" ht="45">
      <c r="A44" s="28">
        <v>19</v>
      </c>
      <c r="B44" s="77" t="s">
        <v>160</v>
      </c>
      <c r="C44" s="54" t="s">
        <v>137</v>
      </c>
      <c r="D44" s="34" t="s">
        <v>33</v>
      </c>
      <c r="E44" s="81" t="s">
        <v>34</v>
      </c>
      <c r="F44" s="105">
        <v>10</v>
      </c>
      <c r="G44" s="85">
        <v>6</v>
      </c>
      <c r="H44" s="106">
        <f t="shared" si="0"/>
        <v>0.6</v>
      </c>
      <c r="I44" s="110">
        <v>663639.69999999995</v>
      </c>
      <c r="J44" s="107">
        <f t="shared" si="1"/>
        <v>7.5132642645639874E-2</v>
      </c>
      <c r="K44" s="196"/>
      <c r="L44" s="120"/>
    </row>
    <row r="45" spans="1:12" s="5" customFormat="1" ht="45">
      <c r="A45" s="28">
        <v>20</v>
      </c>
      <c r="B45" s="78" t="s">
        <v>161</v>
      </c>
      <c r="C45" s="55" t="s">
        <v>139</v>
      </c>
      <c r="D45" s="35" t="s">
        <v>33</v>
      </c>
      <c r="E45" s="57" t="s">
        <v>34</v>
      </c>
      <c r="F45" s="103">
        <v>10</v>
      </c>
      <c r="G45" s="23">
        <v>6</v>
      </c>
      <c r="H45" s="108">
        <f t="shared" si="0"/>
        <v>0.6</v>
      </c>
      <c r="I45" s="111">
        <v>179743.30000000002</v>
      </c>
      <c r="J45" s="114">
        <f t="shared" si="1"/>
        <v>2.034927857216505E-2</v>
      </c>
      <c r="K45" s="196"/>
      <c r="L45" s="120"/>
    </row>
    <row r="46" spans="1:12" s="5" customFormat="1" ht="45">
      <c r="A46" s="28">
        <v>21</v>
      </c>
      <c r="B46" s="78" t="s">
        <v>162</v>
      </c>
      <c r="C46" s="55" t="s">
        <v>141</v>
      </c>
      <c r="D46" s="35" t="s">
        <v>33</v>
      </c>
      <c r="E46" s="57" t="s">
        <v>34</v>
      </c>
      <c r="F46" s="103">
        <v>10</v>
      </c>
      <c r="G46" s="23">
        <v>6</v>
      </c>
      <c r="H46" s="108">
        <f t="shared" si="0"/>
        <v>0.6</v>
      </c>
      <c r="I46" s="111">
        <v>97356.4</v>
      </c>
      <c r="J46" s="114">
        <f t="shared" si="1"/>
        <v>1.1022010302376385E-2</v>
      </c>
      <c r="K46" s="196"/>
      <c r="L46" s="120"/>
    </row>
    <row r="47" spans="1:12" s="5" customFormat="1" ht="45">
      <c r="A47" s="28">
        <v>22</v>
      </c>
      <c r="B47" s="78" t="s">
        <v>163</v>
      </c>
      <c r="C47" s="55" t="s">
        <v>143</v>
      </c>
      <c r="D47" s="35" t="s">
        <v>33</v>
      </c>
      <c r="E47" s="57" t="s">
        <v>34</v>
      </c>
      <c r="F47" s="103">
        <v>10</v>
      </c>
      <c r="G47" s="23">
        <v>6</v>
      </c>
      <c r="H47" s="108">
        <f t="shared" si="0"/>
        <v>0.6</v>
      </c>
      <c r="I47" s="111">
        <v>399525</v>
      </c>
      <c r="J47" s="114">
        <f t="shared" si="1"/>
        <v>4.5231424601330013E-2</v>
      </c>
      <c r="K47" s="196"/>
      <c r="L47" s="120"/>
    </row>
    <row r="48" spans="1:12" s="5" customFormat="1" ht="45">
      <c r="A48" s="28">
        <v>23</v>
      </c>
      <c r="B48" s="78" t="s">
        <v>164</v>
      </c>
      <c r="C48" s="55" t="s">
        <v>145</v>
      </c>
      <c r="D48" s="35" t="s">
        <v>33</v>
      </c>
      <c r="E48" s="57" t="s">
        <v>34</v>
      </c>
      <c r="F48" s="103">
        <v>10</v>
      </c>
      <c r="G48" s="23">
        <v>6</v>
      </c>
      <c r="H48" s="108">
        <f t="shared" si="0"/>
        <v>0.6</v>
      </c>
      <c r="I48" s="111">
        <v>448354.4</v>
      </c>
      <c r="J48" s="114">
        <f t="shared" si="1"/>
        <v>5.0759547558412013E-2</v>
      </c>
      <c r="K48" s="196"/>
      <c r="L48" s="120"/>
    </row>
    <row r="49" spans="1:12" s="5" customFormat="1" ht="51.6" customHeight="1" thickBot="1">
      <c r="A49" s="28">
        <v>24</v>
      </c>
      <c r="B49" s="79" t="s">
        <v>165</v>
      </c>
      <c r="C49" s="56" t="s">
        <v>147</v>
      </c>
      <c r="D49" s="36" t="s">
        <v>33</v>
      </c>
      <c r="E49" s="83" t="s">
        <v>34</v>
      </c>
      <c r="F49" s="104">
        <v>10</v>
      </c>
      <c r="G49" s="84">
        <v>6</v>
      </c>
      <c r="H49" s="109">
        <f t="shared" si="0"/>
        <v>0.6</v>
      </c>
      <c r="I49" s="112">
        <v>15077.1</v>
      </c>
      <c r="J49" s="115">
        <f t="shared" si="1"/>
        <v>1.7069237515968032E-3</v>
      </c>
      <c r="K49" s="196"/>
      <c r="L49" s="120"/>
    </row>
    <row r="50" spans="1:12" s="5" customFormat="1" ht="45">
      <c r="A50" s="37">
        <v>25</v>
      </c>
      <c r="B50" s="66" t="s">
        <v>166</v>
      </c>
      <c r="C50" s="54" t="s">
        <v>137</v>
      </c>
      <c r="D50" s="34" t="s">
        <v>33</v>
      </c>
      <c r="E50" s="90" t="s">
        <v>34</v>
      </c>
      <c r="F50" s="105">
        <v>12</v>
      </c>
      <c r="G50" s="85">
        <v>11</v>
      </c>
      <c r="H50" s="106">
        <f t="shared" si="0"/>
        <v>0.91666666666666663</v>
      </c>
      <c r="I50" s="113">
        <v>796367.64</v>
      </c>
      <c r="J50" s="107">
        <f t="shared" si="1"/>
        <v>9.0159171174767849E-2</v>
      </c>
      <c r="K50" s="196"/>
      <c r="L50" s="120"/>
    </row>
    <row r="51" spans="1:12" s="5" customFormat="1" ht="45">
      <c r="A51" s="37">
        <v>26</v>
      </c>
      <c r="B51" s="86" t="s">
        <v>167</v>
      </c>
      <c r="C51" s="55" t="s">
        <v>139</v>
      </c>
      <c r="D51" s="35" t="s">
        <v>33</v>
      </c>
      <c r="E51" s="91" t="s">
        <v>34</v>
      </c>
      <c r="F51" s="103">
        <v>12</v>
      </c>
      <c r="G51" s="23">
        <v>11</v>
      </c>
      <c r="H51" s="108">
        <f t="shared" si="0"/>
        <v>0.91666666666666663</v>
      </c>
      <c r="I51" s="111">
        <v>215691.96000000002</v>
      </c>
      <c r="J51" s="114">
        <f t="shared" si="1"/>
        <v>2.4419134286598063E-2</v>
      </c>
      <c r="K51" s="196"/>
      <c r="L51" s="120"/>
    </row>
    <row r="52" spans="1:12" s="5" customFormat="1" ht="45">
      <c r="A52" s="37">
        <v>27</v>
      </c>
      <c r="B52" s="67" t="s">
        <v>168</v>
      </c>
      <c r="C52" s="55" t="s">
        <v>141</v>
      </c>
      <c r="D52" s="35" t="s">
        <v>33</v>
      </c>
      <c r="E52" s="91" t="s">
        <v>34</v>
      </c>
      <c r="F52" s="103">
        <v>12</v>
      </c>
      <c r="G52" s="23">
        <v>11</v>
      </c>
      <c r="H52" s="108">
        <f t="shared" si="0"/>
        <v>0.91666666666666663</v>
      </c>
      <c r="I52" s="111">
        <v>116827.68</v>
      </c>
      <c r="J52" s="114">
        <f t="shared" si="1"/>
        <v>1.3226412362851662E-2</v>
      </c>
      <c r="K52" s="196"/>
      <c r="L52" s="120"/>
    </row>
    <row r="53" spans="1:12" s="5" customFormat="1" ht="45">
      <c r="A53" s="37">
        <v>28</v>
      </c>
      <c r="B53" s="67" t="s">
        <v>169</v>
      </c>
      <c r="C53" s="55" t="s">
        <v>143</v>
      </c>
      <c r="D53" s="35" t="s">
        <v>33</v>
      </c>
      <c r="E53" s="91" t="s">
        <v>34</v>
      </c>
      <c r="F53" s="103">
        <v>12</v>
      </c>
      <c r="G53" s="23">
        <v>11</v>
      </c>
      <c r="H53" s="108">
        <f t="shared" si="0"/>
        <v>0.91666666666666663</v>
      </c>
      <c r="I53" s="111">
        <v>479430</v>
      </c>
      <c r="J53" s="114">
        <f t="shared" si="1"/>
        <v>5.4277709521596017E-2</v>
      </c>
      <c r="K53" s="196"/>
      <c r="L53" s="120"/>
    </row>
    <row r="54" spans="1:12" s="5" customFormat="1" ht="45">
      <c r="A54" s="37">
        <v>29</v>
      </c>
      <c r="B54" s="67" t="s">
        <v>170</v>
      </c>
      <c r="C54" s="55" t="s">
        <v>145</v>
      </c>
      <c r="D54" s="35" t="s">
        <v>33</v>
      </c>
      <c r="E54" s="91" t="s">
        <v>34</v>
      </c>
      <c r="F54" s="103">
        <v>12</v>
      </c>
      <c r="G54" s="23">
        <v>11</v>
      </c>
      <c r="H54" s="108">
        <f t="shared" si="0"/>
        <v>0.91666666666666663</v>
      </c>
      <c r="I54" s="111">
        <v>538025.28</v>
      </c>
      <c r="J54" s="114">
        <f t="shared" si="1"/>
        <v>6.0911457070094419E-2</v>
      </c>
      <c r="K54" s="196"/>
      <c r="L54" s="120"/>
    </row>
    <row r="55" spans="1:12" s="5" customFormat="1" ht="46.9" customHeight="1" thickBot="1">
      <c r="A55" s="32">
        <v>30</v>
      </c>
      <c r="B55" s="68" t="s">
        <v>171</v>
      </c>
      <c r="C55" s="56" t="s">
        <v>147</v>
      </c>
      <c r="D55" s="36" t="s">
        <v>33</v>
      </c>
      <c r="E55" s="92" t="s">
        <v>34</v>
      </c>
      <c r="F55" s="104">
        <v>12</v>
      </c>
      <c r="G55" s="84">
        <v>11</v>
      </c>
      <c r="H55" s="109">
        <f t="shared" si="0"/>
        <v>0.91666666666666663</v>
      </c>
      <c r="I55" s="112">
        <v>18092.52</v>
      </c>
      <c r="J55" s="115">
        <f t="shared" si="1"/>
        <v>2.048308501916164E-3</v>
      </c>
      <c r="K55" s="197"/>
      <c r="L55" s="120"/>
    </row>
    <row r="56" spans="1:12" s="5" customFormat="1" ht="46.9" customHeight="1" thickBot="1">
      <c r="A56" s="32"/>
      <c r="B56" s="190" t="s">
        <v>177</v>
      </c>
      <c r="C56" s="191"/>
      <c r="D56" s="192"/>
      <c r="E56" s="87" t="s">
        <v>34</v>
      </c>
      <c r="F56" s="168">
        <f>F26+F32+F38+F44+F50</f>
        <v>40</v>
      </c>
      <c r="G56" s="168">
        <f>G26+G32+G38+G44+G50</f>
        <v>30</v>
      </c>
      <c r="H56" s="169">
        <f>G56/F56</f>
        <v>0.75</v>
      </c>
      <c r="I56" s="124"/>
      <c r="J56" s="130"/>
      <c r="K56" s="129"/>
      <c r="L56" s="125"/>
    </row>
    <row r="57" spans="1:12" ht="79.150000000000006" customHeight="1" thickBot="1">
      <c r="A57" s="69">
        <v>31</v>
      </c>
      <c r="B57" s="76" t="s">
        <v>178</v>
      </c>
      <c r="C57" s="121" t="s">
        <v>179</v>
      </c>
      <c r="D57" s="122" t="s">
        <v>135</v>
      </c>
      <c r="E57" s="123" t="s">
        <v>180</v>
      </c>
      <c r="F57" s="170">
        <v>63</v>
      </c>
      <c r="G57" s="170">
        <v>57</v>
      </c>
      <c r="H57" s="171">
        <f>G57/F57</f>
        <v>0.90476190476190477</v>
      </c>
      <c r="I57" s="112">
        <v>1618124.13</v>
      </c>
      <c r="J57" s="133">
        <f t="shared" si="1"/>
        <v>0.1831926902739196</v>
      </c>
      <c r="K57" s="131"/>
      <c r="L57" s="88"/>
    </row>
    <row r="58" spans="1:12" ht="27.6" customHeight="1" thickBot="1">
      <c r="B58" s="190"/>
      <c r="C58" s="191"/>
      <c r="D58" s="192"/>
      <c r="E58" s="87"/>
      <c r="F58" s="126"/>
      <c r="G58" s="127"/>
      <c r="H58" s="128"/>
      <c r="I58" s="132"/>
      <c r="J58" s="172">
        <f>SUM(J26:J57)</f>
        <v>1.0000000000000002</v>
      </c>
      <c r="K58" s="58"/>
      <c r="L58" s="58"/>
    </row>
    <row r="59" spans="1:12" ht="27.6" customHeight="1">
      <c r="B59" s="70"/>
      <c r="C59" s="70"/>
      <c r="D59" s="70"/>
      <c r="E59" s="71"/>
      <c r="F59" s="73"/>
      <c r="G59" s="74"/>
      <c r="H59" s="75"/>
      <c r="I59" s="4"/>
      <c r="J59" s="4"/>
      <c r="K59" s="4"/>
      <c r="L59" s="4"/>
    </row>
    <row r="60" spans="1:12" ht="15" customHeight="1">
      <c r="A60" s="184" t="s">
        <v>12</v>
      </c>
      <c r="B60" s="184"/>
      <c r="C60" s="184"/>
      <c r="D60" s="184"/>
      <c r="E60" s="184"/>
      <c r="F60" s="184"/>
      <c r="G60" s="184"/>
    </row>
    <row r="61" spans="1:12" ht="14.45" customHeight="1">
      <c r="A61" s="184" t="s">
        <v>13</v>
      </c>
      <c r="B61" s="184"/>
      <c r="C61" s="184"/>
      <c r="D61" s="184"/>
      <c r="E61" s="184"/>
      <c r="F61" s="184"/>
      <c r="G61" s="184"/>
    </row>
    <row r="62" spans="1:12" ht="8.25" customHeight="1"/>
    <row r="63" spans="1:12" ht="60">
      <c r="B63" s="27" t="s">
        <v>128</v>
      </c>
      <c r="C63" s="27" t="s">
        <v>14</v>
      </c>
      <c r="D63" s="27" t="s">
        <v>28</v>
      </c>
    </row>
    <row r="64" spans="1:12" ht="14.45" customHeight="1">
      <c r="B64" s="1">
        <v>1</v>
      </c>
      <c r="C64" s="1">
        <v>2</v>
      </c>
      <c r="D64" s="1">
        <v>3</v>
      </c>
    </row>
    <row r="65" spans="1:10" ht="18.75">
      <c r="B65" s="134">
        <f>K26</f>
        <v>0.61260548229456047</v>
      </c>
      <c r="C65" s="134">
        <f>F18</f>
        <v>0.7600368576266322</v>
      </c>
      <c r="D65" s="135">
        <f>B65/C65</f>
        <v>0.8060207556348572</v>
      </c>
    </row>
    <row r="66" spans="1:10" ht="3" customHeight="1"/>
    <row r="67" spans="1:10" ht="25.5" customHeight="1">
      <c r="A67" s="184" t="s">
        <v>15</v>
      </c>
      <c r="B67" s="184"/>
      <c r="C67" s="184"/>
      <c r="D67" s="184"/>
      <c r="E67" s="184"/>
      <c r="F67" s="184"/>
      <c r="G67" s="184"/>
    </row>
    <row r="68" spans="1:10" ht="14.45" customHeight="1">
      <c r="A68" s="184" t="s">
        <v>16</v>
      </c>
      <c r="B68" s="184"/>
      <c r="C68" s="184"/>
      <c r="D68" s="184"/>
      <c r="E68" s="184"/>
      <c r="F68" s="184"/>
      <c r="G68" s="184"/>
    </row>
    <row r="70" spans="1:10" ht="75">
      <c r="A70" s="181" t="s">
        <v>0</v>
      </c>
      <c r="B70" s="185" t="s">
        <v>1</v>
      </c>
      <c r="C70" s="185" t="s">
        <v>2</v>
      </c>
      <c r="D70" s="201" t="s">
        <v>35</v>
      </c>
      <c r="E70" s="202"/>
      <c r="F70" s="180" t="s">
        <v>17</v>
      </c>
      <c r="G70" s="180" t="s">
        <v>18</v>
      </c>
      <c r="H70" s="193" t="s">
        <v>19</v>
      </c>
      <c r="I70" s="10" t="s">
        <v>20</v>
      </c>
      <c r="J70" s="200" t="s">
        <v>129</v>
      </c>
    </row>
    <row r="71" spans="1:10" ht="26.25" customHeight="1">
      <c r="A71" s="181"/>
      <c r="B71" s="186"/>
      <c r="C71" s="186"/>
      <c r="D71" s="13" t="s">
        <v>36</v>
      </c>
      <c r="E71" s="13" t="s">
        <v>37</v>
      </c>
      <c r="F71" s="181"/>
      <c r="G71" s="181"/>
      <c r="H71" s="194"/>
      <c r="I71" s="9" t="s">
        <v>40</v>
      </c>
      <c r="J71" s="200"/>
    </row>
    <row r="72" spans="1:10" ht="15" customHeight="1" thickBot="1">
      <c r="A72" s="1">
        <v>1</v>
      </c>
      <c r="B72" s="28">
        <v>2</v>
      </c>
      <c r="C72" s="28">
        <v>3</v>
      </c>
      <c r="D72" s="28">
        <v>4</v>
      </c>
      <c r="E72" s="28">
        <v>5</v>
      </c>
      <c r="F72" s="80">
        <v>6</v>
      </c>
      <c r="G72" s="80">
        <v>7</v>
      </c>
      <c r="H72" s="80">
        <v>8</v>
      </c>
      <c r="I72" s="80">
        <v>9</v>
      </c>
      <c r="J72" s="137">
        <v>10</v>
      </c>
    </row>
    <row r="73" spans="1:10" ht="70.5" customHeight="1">
      <c r="A73" s="42">
        <v>1</v>
      </c>
      <c r="B73" s="66" t="s">
        <v>136</v>
      </c>
      <c r="C73" s="40" t="s">
        <v>137</v>
      </c>
      <c r="D73" s="63" t="s">
        <v>38</v>
      </c>
      <c r="E73" s="138" t="s">
        <v>39</v>
      </c>
      <c r="F73" s="139">
        <f>F26/F56*100</f>
        <v>25</v>
      </c>
      <c r="G73" s="139">
        <f>G26/G56*100</f>
        <v>23.333333333333332</v>
      </c>
      <c r="H73" s="140">
        <v>5</v>
      </c>
      <c r="I73" s="139">
        <f>G73/F73</f>
        <v>0.93333333333333324</v>
      </c>
      <c r="J73" s="141"/>
    </row>
    <row r="74" spans="1:10" ht="53.45" customHeight="1">
      <c r="A74" s="43" t="s">
        <v>45</v>
      </c>
      <c r="B74" s="67" t="s">
        <v>136</v>
      </c>
      <c r="C74" s="12" t="s">
        <v>137</v>
      </c>
      <c r="D74" s="64" t="s">
        <v>42</v>
      </c>
      <c r="E74" s="38" t="s">
        <v>39</v>
      </c>
      <c r="F74" s="61">
        <v>0</v>
      </c>
      <c r="G74" s="15">
        <v>0</v>
      </c>
      <c r="H74" s="93">
        <v>5</v>
      </c>
      <c r="I74" s="136">
        <v>1</v>
      </c>
      <c r="J74" s="142"/>
    </row>
    <row r="75" spans="1:10" ht="45">
      <c r="A75" s="43" t="s">
        <v>46</v>
      </c>
      <c r="B75" s="67" t="s">
        <v>136</v>
      </c>
      <c r="C75" s="12" t="s">
        <v>137</v>
      </c>
      <c r="D75" s="64" t="s">
        <v>172</v>
      </c>
      <c r="E75" s="38" t="s">
        <v>39</v>
      </c>
      <c r="F75" s="62">
        <v>100</v>
      </c>
      <c r="G75" s="25">
        <v>100</v>
      </c>
      <c r="H75" s="95">
        <v>5</v>
      </c>
      <c r="I75" s="136">
        <f t="shared" ref="I75:I137" si="2">G75/F75</f>
        <v>1</v>
      </c>
      <c r="J75" s="143"/>
    </row>
    <row r="76" spans="1:10" ht="45">
      <c r="A76" s="43" t="s">
        <v>47</v>
      </c>
      <c r="B76" s="67" t="s">
        <v>136</v>
      </c>
      <c r="C76" s="12" t="s">
        <v>137</v>
      </c>
      <c r="D76" s="64" t="s">
        <v>44</v>
      </c>
      <c r="E76" s="38" t="s">
        <v>39</v>
      </c>
      <c r="F76" s="62">
        <v>100</v>
      </c>
      <c r="G76" s="25">
        <v>100</v>
      </c>
      <c r="H76" s="95">
        <v>5</v>
      </c>
      <c r="I76" s="136">
        <f t="shared" si="2"/>
        <v>1</v>
      </c>
      <c r="J76" s="143"/>
    </row>
    <row r="77" spans="1:10" ht="81" customHeight="1">
      <c r="A77" s="43" t="s">
        <v>48</v>
      </c>
      <c r="B77" s="67" t="s">
        <v>136</v>
      </c>
      <c r="C77" s="12" t="s">
        <v>137</v>
      </c>
      <c r="D77" s="64" t="s">
        <v>43</v>
      </c>
      <c r="E77" s="38" t="s">
        <v>39</v>
      </c>
      <c r="F77" s="62">
        <v>100</v>
      </c>
      <c r="G77" s="25">
        <v>100</v>
      </c>
      <c r="H77" s="95">
        <v>5</v>
      </c>
      <c r="I77" s="136">
        <f t="shared" si="2"/>
        <v>1</v>
      </c>
      <c r="J77" s="143"/>
    </row>
    <row r="78" spans="1:10" ht="324.60000000000002" customHeight="1" thickBot="1">
      <c r="A78" s="43" t="s">
        <v>49</v>
      </c>
      <c r="B78" s="68" t="s">
        <v>136</v>
      </c>
      <c r="C78" s="41" t="s">
        <v>137</v>
      </c>
      <c r="D78" s="65" t="s">
        <v>41</v>
      </c>
      <c r="E78" s="144" t="s">
        <v>39</v>
      </c>
      <c r="F78" s="145">
        <v>0</v>
      </c>
      <c r="G78" s="146">
        <v>0</v>
      </c>
      <c r="H78" s="147">
        <v>5</v>
      </c>
      <c r="I78" s="148">
        <v>0</v>
      </c>
      <c r="J78" s="149"/>
    </row>
    <row r="79" spans="1:10" ht="60">
      <c r="A79" s="44" t="s">
        <v>50</v>
      </c>
      <c r="B79" s="66" t="s">
        <v>138</v>
      </c>
      <c r="C79" s="40" t="s">
        <v>139</v>
      </c>
      <c r="D79" s="63" t="s">
        <v>38</v>
      </c>
      <c r="E79" s="138" t="s">
        <v>39</v>
      </c>
      <c r="F79" s="139">
        <f>F27/F56*100</f>
        <v>25</v>
      </c>
      <c r="G79" s="139">
        <f>G27/G56*100</f>
        <v>23.333333333333332</v>
      </c>
      <c r="H79" s="150">
        <v>5</v>
      </c>
      <c r="I79" s="139">
        <f t="shared" si="2"/>
        <v>0.93333333333333324</v>
      </c>
      <c r="J79" s="151"/>
    </row>
    <row r="80" spans="1:10" ht="45">
      <c r="A80" s="43" t="s">
        <v>55</v>
      </c>
      <c r="B80" s="67" t="s">
        <v>138</v>
      </c>
      <c r="C80" s="12" t="s">
        <v>139</v>
      </c>
      <c r="D80" s="64" t="s">
        <v>42</v>
      </c>
      <c r="E80" s="38" t="s">
        <v>39</v>
      </c>
      <c r="F80" s="62">
        <v>0</v>
      </c>
      <c r="G80" s="25">
        <v>0</v>
      </c>
      <c r="H80" s="95">
        <v>5</v>
      </c>
      <c r="I80" s="136">
        <v>1</v>
      </c>
      <c r="J80" s="143"/>
    </row>
    <row r="81" spans="1:10" ht="45">
      <c r="A81" s="43" t="s">
        <v>56</v>
      </c>
      <c r="B81" s="67" t="s">
        <v>138</v>
      </c>
      <c r="C81" s="12" t="s">
        <v>139</v>
      </c>
      <c r="D81" s="64" t="s">
        <v>172</v>
      </c>
      <c r="E81" s="38" t="s">
        <v>39</v>
      </c>
      <c r="F81" s="62">
        <v>100</v>
      </c>
      <c r="G81" s="25">
        <v>100</v>
      </c>
      <c r="H81" s="95">
        <v>5</v>
      </c>
      <c r="I81" s="136">
        <f t="shared" si="2"/>
        <v>1</v>
      </c>
      <c r="J81" s="143"/>
    </row>
    <row r="82" spans="1:10" ht="45">
      <c r="A82" s="43" t="s">
        <v>57</v>
      </c>
      <c r="B82" s="67" t="s">
        <v>138</v>
      </c>
      <c r="C82" s="12" t="s">
        <v>139</v>
      </c>
      <c r="D82" s="64" t="s">
        <v>44</v>
      </c>
      <c r="E82" s="38" t="s">
        <v>39</v>
      </c>
      <c r="F82" s="62">
        <v>100</v>
      </c>
      <c r="G82" s="25">
        <v>100</v>
      </c>
      <c r="H82" s="95">
        <v>5</v>
      </c>
      <c r="I82" s="136">
        <f t="shared" si="2"/>
        <v>1</v>
      </c>
      <c r="J82" s="143"/>
    </row>
    <row r="83" spans="1:10" ht="75">
      <c r="A83" s="43" t="s">
        <v>58</v>
      </c>
      <c r="B83" s="67" t="s">
        <v>138</v>
      </c>
      <c r="C83" s="12" t="s">
        <v>139</v>
      </c>
      <c r="D83" s="64" t="s">
        <v>43</v>
      </c>
      <c r="E83" s="38" t="s">
        <v>39</v>
      </c>
      <c r="F83" s="62">
        <v>100</v>
      </c>
      <c r="G83" s="25">
        <v>100</v>
      </c>
      <c r="H83" s="95">
        <v>5</v>
      </c>
      <c r="I83" s="136">
        <f t="shared" si="2"/>
        <v>1</v>
      </c>
      <c r="J83" s="143"/>
    </row>
    <row r="84" spans="1:10" ht="344.45" customHeight="1" thickBot="1">
      <c r="A84" s="43" t="s">
        <v>59</v>
      </c>
      <c r="B84" s="68" t="s">
        <v>138</v>
      </c>
      <c r="C84" s="41" t="s">
        <v>139</v>
      </c>
      <c r="D84" s="65" t="s">
        <v>41</v>
      </c>
      <c r="E84" s="144" t="s">
        <v>39</v>
      </c>
      <c r="F84" s="145">
        <v>0</v>
      </c>
      <c r="G84" s="146">
        <v>0</v>
      </c>
      <c r="H84" s="147">
        <v>5</v>
      </c>
      <c r="I84" s="148">
        <v>0</v>
      </c>
      <c r="J84" s="149"/>
    </row>
    <row r="85" spans="1:10" ht="60">
      <c r="A85" s="45" t="s">
        <v>51</v>
      </c>
      <c r="B85" s="66" t="s">
        <v>140</v>
      </c>
      <c r="C85" s="40" t="s">
        <v>141</v>
      </c>
      <c r="D85" s="63" t="s">
        <v>38</v>
      </c>
      <c r="E85" s="138" t="s">
        <v>39</v>
      </c>
      <c r="F85" s="139">
        <f>F28/F56*100</f>
        <v>25</v>
      </c>
      <c r="G85" s="139">
        <f>G28/G56*100</f>
        <v>23.333333333333332</v>
      </c>
      <c r="H85" s="150">
        <v>5</v>
      </c>
      <c r="I85" s="139">
        <f t="shared" si="2"/>
        <v>0.93333333333333324</v>
      </c>
      <c r="J85" s="151"/>
    </row>
    <row r="86" spans="1:10" ht="45">
      <c r="A86" s="46" t="s">
        <v>60</v>
      </c>
      <c r="B86" s="67" t="s">
        <v>140</v>
      </c>
      <c r="C86" s="12" t="s">
        <v>141</v>
      </c>
      <c r="D86" s="64" t="s">
        <v>42</v>
      </c>
      <c r="E86" s="38" t="s">
        <v>39</v>
      </c>
      <c r="F86" s="62">
        <v>0</v>
      </c>
      <c r="G86" s="25">
        <v>0</v>
      </c>
      <c r="H86" s="95">
        <v>5</v>
      </c>
      <c r="I86" s="136">
        <v>1</v>
      </c>
      <c r="J86" s="143"/>
    </row>
    <row r="87" spans="1:10" ht="45">
      <c r="A87" s="46" t="s">
        <v>61</v>
      </c>
      <c r="B87" s="67" t="s">
        <v>140</v>
      </c>
      <c r="C87" s="12" t="s">
        <v>141</v>
      </c>
      <c r="D87" s="64" t="s">
        <v>172</v>
      </c>
      <c r="E87" s="38" t="s">
        <v>39</v>
      </c>
      <c r="F87" s="62">
        <v>100</v>
      </c>
      <c r="G87" s="25">
        <v>100</v>
      </c>
      <c r="H87" s="95">
        <v>5</v>
      </c>
      <c r="I87" s="136">
        <f t="shared" si="2"/>
        <v>1</v>
      </c>
      <c r="J87" s="143"/>
    </row>
    <row r="88" spans="1:10" ht="45">
      <c r="A88" s="46" t="s">
        <v>62</v>
      </c>
      <c r="B88" s="67" t="s">
        <v>140</v>
      </c>
      <c r="C88" s="12" t="s">
        <v>141</v>
      </c>
      <c r="D88" s="64" t="s">
        <v>44</v>
      </c>
      <c r="E88" s="38" t="s">
        <v>39</v>
      </c>
      <c r="F88" s="62">
        <v>100</v>
      </c>
      <c r="G88" s="25">
        <v>100</v>
      </c>
      <c r="H88" s="95">
        <v>5</v>
      </c>
      <c r="I88" s="136">
        <f t="shared" si="2"/>
        <v>1</v>
      </c>
      <c r="J88" s="143"/>
    </row>
    <row r="89" spans="1:10" ht="75">
      <c r="A89" s="46" t="s">
        <v>63</v>
      </c>
      <c r="B89" s="67" t="s">
        <v>140</v>
      </c>
      <c r="C89" s="12" t="s">
        <v>141</v>
      </c>
      <c r="D89" s="64" t="s">
        <v>43</v>
      </c>
      <c r="E89" s="38" t="s">
        <v>39</v>
      </c>
      <c r="F89" s="62">
        <v>100</v>
      </c>
      <c r="G89" s="25">
        <v>100</v>
      </c>
      <c r="H89" s="95">
        <v>5</v>
      </c>
      <c r="I89" s="136">
        <f t="shared" si="2"/>
        <v>1</v>
      </c>
      <c r="J89" s="143"/>
    </row>
    <row r="90" spans="1:10" ht="327" customHeight="1" thickBot="1">
      <c r="A90" s="46" t="s">
        <v>64</v>
      </c>
      <c r="B90" s="68" t="s">
        <v>140</v>
      </c>
      <c r="C90" s="41" t="s">
        <v>141</v>
      </c>
      <c r="D90" s="65" t="s">
        <v>41</v>
      </c>
      <c r="E90" s="144" t="s">
        <v>39</v>
      </c>
      <c r="F90" s="145">
        <v>0</v>
      </c>
      <c r="G90" s="146">
        <v>0</v>
      </c>
      <c r="H90" s="147">
        <v>5</v>
      </c>
      <c r="I90" s="148">
        <v>0</v>
      </c>
      <c r="J90" s="149"/>
    </row>
    <row r="91" spans="1:10" ht="60">
      <c r="A91" s="44" t="s">
        <v>52</v>
      </c>
      <c r="B91" s="66" t="s">
        <v>142</v>
      </c>
      <c r="C91" s="47" t="s">
        <v>143</v>
      </c>
      <c r="D91" s="63" t="s">
        <v>38</v>
      </c>
      <c r="E91" s="138" t="s">
        <v>39</v>
      </c>
      <c r="F91" s="139">
        <f>F29/F56*100</f>
        <v>25</v>
      </c>
      <c r="G91" s="139">
        <f>G29/G56*100</f>
        <v>23.333333333333332</v>
      </c>
      <c r="H91" s="150">
        <v>5</v>
      </c>
      <c r="I91" s="139">
        <f t="shared" si="2"/>
        <v>0.93333333333333324</v>
      </c>
      <c r="J91" s="151"/>
    </row>
    <row r="92" spans="1:10" ht="45">
      <c r="A92" s="43" t="s">
        <v>65</v>
      </c>
      <c r="B92" s="67" t="s">
        <v>142</v>
      </c>
      <c r="C92" s="39" t="s">
        <v>143</v>
      </c>
      <c r="D92" s="64" t="s">
        <v>42</v>
      </c>
      <c r="E92" s="38" t="s">
        <v>39</v>
      </c>
      <c r="F92" s="62">
        <v>0</v>
      </c>
      <c r="G92" s="25">
        <v>0</v>
      </c>
      <c r="H92" s="95">
        <v>5</v>
      </c>
      <c r="I92" s="136">
        <v>1</v>
      </c>
      <c r="J92" s="143"/>
    </row>
    <row r="93" spans="1:10" ht="45">
      <c r="A93" s="43" t="s">
        <v>66</v>
      </c>
      <c r="B93" s="67" t="s">
        <v>142</v>
      </c>
      <c r="C93" s="39" t="s">
        <v>143</v>
      </c>
      <c r="D93" s="64" t="s">
        <v>172</v>
      </c>
      <c r="E93" s="38" t="s">
        <v>39</v>
      </c>
      <c r="F93" s="62">
        <v>100</v>
      </c>
      <c r="G93" s="25">
        <v>100</v>
      </c>
      <c r="H93" s="95">
        <v>5</v>
      </c>
      <c r="I93" s="136">
        <f t="shared" si="2"/>
        <v>1</v>
      </c>
      <c r="J93" s="143"/>
    </row>
    <row r="94" spans="1:10" ht="45">
      <c r="A94" s="43" t="s">
        <v>67</v>
      </c>
      <c r="B94" s="67" t="s">
        <v>142</v>
      </c>
      <c r="C94" s="39" t="s">
        <v>143</v>
      </c>
      <c r="D94" s="64" t="s">
        <v>44</v>
      </c>
      <c r="E94" s="38" t="s">
        <v>39</v>
      </c>
      <c r="F94" s="62">
        <v>100</v>
      </c>
      <c r="G94" s="25">
        <v>100</v>
      </c>
      <c r="H94" s="95">
        <v>5</v>
      </c>
      <c r="I94" s="136">
        <f t="shared" si="2"/>
        <v>1</v>
      </c>
      <c r="J94" s="143"/>
    </row>
    <row r="95" spans="1:10" ht="75">
      <c r="A95" s="43" t="s">
        <v>68</v>
      </c>
      <c r="B95" s="67" t="s">
        <v>142</v>
      </c>
      <c r="C95" s="39" t="s">
        <v>143</v>
      </c>
      <c r="D95" s="64" t="s">
        <v>43</v>
      </c>
      <c r="E95" s="38" t="s">
        <v>39</v>
      </c>
      <c r="F95" s="62">
        <v>100</v>
      </c>
      <c r="G95" s="25">
        <v>100</v>
      </c>
      <c r="H95" s="95">
        <v>5</v>
      </c>
      <c r="I95" s="136">
        <f t="shared" si="2"/>
        <v>1</v>
      </c>
      <c r="J95" s="143"/>
    </row>
    <row r="96" spans="1:10" ht="333" customHeight="1" thickBot="1">
      <c r="A96" s="43" t="s">
        <v>69</v>
      </c>
      <c r="B96" s="68" t="s">
        <v>142</v>
      </c>
      <c r="C96" s="48" t="s">
        <v>143</v>
      </c>
      <c r="D96" s="65" t="s">
        <v>41</v>
      </c>
      <c r="E96" s="144" t="s">
        <v>39</v>
      </c>
      <c r="F96" s="145">
        <v>0</v>
      </c>
      <c r="G96" s="146">
        <v>0</v>
      </c>
      <c r="H96" s="147">
        <v>5</v>
      </c>
      <c r="I96" s="148">
        <v>0</v>
      </c>
      <c r="J96" s="149"/>
    </row>
    <row r="97" spans="1:10" ht="60">
      <c r="A97" s="44" t="s">
        <v>53</v>
      </c>
      <c r="B97" s="66" t="s">
        <v>144</v>
      </c>
      <c r="C97" s="47" t="s">
        <v>145</v>
      </c>
      <c r="D97" s="63" t="s">
        <v>38</v>
      </c>
      <c r="E97" s="138" t="s">
        <v>39</v>
      </c>
      <c r="F97" s="139">
        <f>F30/F56*100</f>
        <v>25</v>
      </c>
      <c r="G97" s="139">
        <f>G30/G56*100</f>
        <v>23.333333333333332</v>
      </c>
      <c r="H97" s="150">
        <v>5</v>
      </c>
      <c r="I97" s="139">
        <f t="shared" si="2"/>
        <v>0.93333333333333324</v>
      </c>
      <c r="J97" s="151"/>
    </row>
    <row r="98" spans="1:10" ht="45">
      <c r="A98" s="43" t="s">
        <v>70</v>
      </c>
      <c r="B98" s="67" t="s">
        <v>144</v>
      </c>
      <c r="C98" s="11" t="s">
        <v>145</v>
      </c>
      <c r="D98" s="64" t="s">
        <v>42</v>
      </c>
      <c r="E98" s="38" t="s">
        <v>39</v>
      </c>
      <c r="F98" s="62">
        <v>0</v>
      </c>
      <c r="G98" s="25">
        <v>0</v>
      </c>
      <c r="H98" s="95">
        <v>5</v>
      </c>
      <c r="I98" s="136">
        <v>1</v>
      </c>
      <c r="J98" s="143"/>
    </row>
    <row r="99" spans="1:10" ht="45">
      <c r="A99" s="43" t="s">
        <v>71</v>
      </c>
      <c r="B99" s="67" t="s">
        <v>144</v>
      </c>
      <c r="C99" s="11" t="s">
        <v>145</v>
      </c>
      <c r="D99" s="64" t="s">
        <v>172</v>
      </c>
      <c r="E99" s="38" t="s">
        <v>39</v>
      </c>
      <c r="F99" s="62">
        <v>100</v>
      </c>
      <c r="G99" s="25">
        <v>100</v>
      </c>
      <c r="H99" s="95">
        <v>5</v>
      </c>
      <c r="I99" s="136">
        <f t="shared" si="2"/>
        <v>1</v>
      </c>
      <c r="J99" s="143"/>
    </row>
    <row r="100" spans="1:10" ht="45">
      <c r="A100" s="43" t="s">
        <v>72</v>
      </c>
      <c r="B100" s="67" t="s">
        <v>144</v>
      </c>
      <c r="C100" s="11" t="s">
        <v>145</v>
      </c>
      <c r="D100" s="64" t="s">
        <v>44</v>
      </c>
      <c r="E100" s="38" t="s">
        <v>39</v>
      </c>
      <c r="F100" s="62">
        <v>100</v>
      </c>
      <c r="G100" s="25">
        <v>100</v>
      </c>
      <c r="H100" s="95">
        <v>5</v>
      </c>
      <c r="I100" s="136">
        <f t="shared" si="2"/>
        <v>1</v>
      </c>
      <c r="J100" s="143"/>
    </row>
    <row r="101" spans="1:10" ht="75">
      <c r="A101" s="43" t="s">
        <v>73</v>
      </c>
      <c r="B101" s="67" t="s">
        <v>144</v>
      </c>
      <c r="C101" s="11" t="s">
        <v>145</v>
      </c>
      <c r="D101" s="64" t="s">
        <v>43</v>
      </c>
      <c r="E101" s="38" t="s">
        <v>39</v>
      </c>
      <c r="F101" s="62">
        <v>100</v>
      </c>
      <c r="G101" s="25">
        <v>100</v>
      </c>
      <c r="H101" s="95">
        <v>5</v>
      </c>
      <c r="I101" s="136">
        <f t="shared" si="2"/>
        <v>1</v>
      </c>
      <c r="J101" s="143"/>
    </row>
    <row r="102" spans="1:10" ht="331.9" customHeight="1" thickBot="1">
      <c r="A102" s="43" t="s">
        <v>74</v>
      </c>
      <c r="B102" s="68" t="s">
        <v>144</v>
      </c>
      <c r="C102" s="49" t="s">
        <v>145</v>
      </c>
      <c r="D102" s="65" t="s">
        <v>41</v>
      </c>
      <c r="E102" s="144" t="s">
        <v>39</v>
      </c>
      <c r="F102" s="145">
        <v>0</v>
      </c>
      <c r="G102" s="146">
        <v>0</v>
      </c>
      <c r="H102" s="147">
        <v>5</v>
      </c>
      <c r="I102" s="148">
        <v>0</v>
      </c>
      <c r="J102" s="149"/>
    </row>
    <row r="103" spans="1:10" ht="60">
      <c r="A103" s="44" t="s">
        <v>54</v>
      </c>
      <c r="B103" s="66" t="s">
        <v>146</v>
      </c>
      <c r="C103" s="47" t="s">
        <v>147</v>
      </c>
      <c r="D103" s="63" t="s">
        <v>38</v>
      </c>
      <c r="E103" s="138" t="s">
        <v>39</v>
      </c>
      <c r="F103" s="139">
        <f>F31/F56*100</f>
        <v>25</v>
      </c>
      <c r="G103" s="139">
        <f>G31/G56*100</f>
        <v>23.333333333333332</v>
      </c>
      <c r="H103" s="150">
        <v>5</v>
      </c>
      <c r="I103" s="139">
        <f t="shared" si="2"/>
        <v>0.93333333333333324</v>
      </c>
      <c r="J103" s="151"/>
    </row>
    <row r="104" spans="1:10" ht="45">
      <c r="A104" s="43" t="s">
        <v>75</v>
      </c>
      <c r="B104" s="67" t="s">
        <v>146</v>
      </c>
      <c r="C104" s="11" t="s">
        <v>147</v>
      </c>
      <c r="D104" s="64" t="s">
        <v>42</v>
      </c>
      <c r="E104" s="38" t="s">
        <v>39</v>
      </c>
      <c r="F104" s="62">
        <v>0</v>
      </c>
      <c r="G104" s="25">
        <v>0</v>
      </c>
      <c r="H104" s="95">
        <v>5</v>
      </c>
      <c r="I104" s="136">
        <v>1</v>
      </c>
      <c r="J104" s="143"/>
    </row>
    <row r="105" spans="1:10" ht="45">
      <c r="A105" s="43" t="s">
        <v>76</v>
      </c>
      <c r="B105" s="67" t="s">
        <v>146</v>
      </c>
      <c r="C105" s="11" t="s">
        <v>147</v>
      </c>
      <c r="D105" s="64" t="s">
        <v>172</v>
      </c>
      <c r="E105" s="38" t="s">
        <v>39</v>
      </c>
      <c r="F105" s="62">
        <v>100</v>
      </c>
      <c r="G105" s="25">
        <v>100</v>
      </c>
      <c r="H105" s="95">
        <v>5</v>
      </c>
      <c r="I105" s="136">
        <f t="shared" si="2"/>
        <v>1</v>
      </c>
      <c r="J105" s="143"/>
    </row>
    <row r="106" spans="1:10" ht="45">
      <c r="A106" s="43" t="s">
        <v>77</v>
      </c>
      <c r="B106" s="67" t="s">
        <v>146</v>
      </c>
      <c r="C106" s="11" t="s">
        <v>147</v>
      </c>
      <c r="D106" s="64" t="s">
        <v>44</v>
      </c>
      <c r="E106" s="38" t="s">
        <v>39</v>
      </c>
      <c r="F106" s="62">
        <v>100</v>
      </c>
      <c r="G106" s="25">
        <v>100</v>
      </c>
      <c r="H106" s="95">
        <v>5</v>
      </c>
      <c r="I106" s="136">
        <f t="shared" si="2"/>
        <v>1</v>
      </c>
      <c r="J106" s="143"/>
    </row>
    <row r="107" spans="1:10" ht="75">
      <c r="A107" s="43" t="s">
        <v>78</v>
      </c>
      <c r="B107" s="67" t="s">
        <v>146</v>
      </c>
      <c r="C107" s="11" t="s">
        <v>147</v>
      </c>
      <c r="D107" s="64" t="s">
        <v>43</v>
      </c>
      <c r="E107" s="38" t="s">
        <v>39</v>
      </c>
      <c r="F107" s="62">
        <v>100</v>
      </c>
      <c r="G107" s="25">
        <v>100</v>
      </c>
      <c r="H107" s="95">
        <v>5</v>
      </c>
      <c r="I107" s="136">
        <f t="shared" si="2"/>
        <v>1</v>
      </c>
      <c r="J107" s="143"/>
    </row>
    <row r="108" spans="1:10" ht="325.89999999999998" customHeight="1" thickBot="1">
      <c r="A108" s="43" t="s">
        <v>79</v>
      </c>
      <c r="B108" s="68" t="s">
        <v>146</v>
      </c>
      <c r="C108" s="49" t="s">
        <v>147</v>
      </c>
      <c r="D108" s="65" t="s">
        <v>41</v>
      </c>
      <c r="E108" s="144" t="s">
        <v>39</v>
      </c>
      <c r="F108" s="145">
        <v>0</v>
      </c>
      <c r="G108" s="146">
        <v>0</v>
      </c>
      <c r="H108" s="147">
        <v>5</v>
      </c>
      <c r="I108" s="148">
        <v>0</v>
      </c>
      <c r="J108" s="149"/>
    </row>
    <row r="109" spans="1:10" ht="60">
      <c r="A109" s="44" t="s">
        <v>80</v>
      </c>
      <c r="B109" s="66" t="s">
        <v>148</v>
      </c>
      <c r="C109" s="47" t="s">
        <v>137</v>
      </c>
      <c r="D109" s="63" t="s">
        <v>38</v>
      </c>
      <c r="E109" s="138" t="s">
        <v>39</v>
      </c>
      <c r="F109" s="139">
        <f>F32/F56*100</f>
        <v>12.5</v>
      </c>
      <c r="G109" s="139">
        <f>G32/G56*100</f>
        <v>10</v>
      </c>
      <c r="H109" s="150">
        <v>5</v>
      </c>
      <c r="I109" s="139">
        <f t="shared" si="2"/>
        <v>0.8</v>
      </c>
      <c r="J109" s="151"/>
    </row>
    <row r="110" spans="1:10" ht="45">
      <c r="A110" s="43" t="s">
        <v>81</v>
      </c>
      <c r="B110" s="67" t="s">
        <v>148</v>
      </c>
      <c r="C110" s="11" t="s">
        <v>137</v>
      </c>
      <c r="D110" s="64" t="s">
        <v>42</v>
      </c>
      <c r="E110" s="38" t="s">
        <v>39</v>
      </c>
      <c r="F110" s="95">
        <v>0</v>
      </c>
      <c r="G110" s="25">
        <v>0</v>
      </c>
      <c r="H110" s="95">
        <v>5</v>
      </c>
      <c r="I110" s="136">
        <v>1</v>
      </c>
      <c r="J110" s="143"/>
    </row>
    <row r="111" spans="1:10" ht="45">
      <c r="A111" s="43" t="s">
        <v>82</v>
      </c>
      <c r="B111" s="67" t="s">
        <v>148</v>
      </c>
      <c r="C111" s="11" t="s">
        <v>137</v>
      </c>
      <c r="D111" s="64" t="s">
        <v>172</v>
      </c>
      <c r="E111" s="38" t="s">
        <v>39</v>
      </c>
      <c r="F111" s="95">
        <v>100</v>
      </c>
      <c r="G111" s="25">
        <v>100</v>
      </c>
      <c r="H111" s="95">
        <v>5</v>
      </c>
      <c r="I111" s="136">
        <f t="shared" si="2"/>
        <v>1</v>
      </c>
      <c r="J111" s="143"/>
    </row>
    <row r="112" spans="1:10" ht="45">
      <c r="A112" s="43" t="s">
        <v>83</v>
      </c>
      <c r="B112" s="67" t="s">
        <v>148</v>
      </c>
      <c r="C112" s="11" t="s">
        <v>137</v>
      </c>
      <c r="D112" s="64" t="s">
        <v>44</v>
      </c>
      <c r="E112" s="38" t="s">
        <v>39</v>
      </c>
      <c r="F112" s="95">
        <v>100</v>
      </c>
      <c r="G112" s="25">
        <v>100</v>
      </c>
      <c r="H112" s="95">
        <v>5</v>
      </c>
      <c r="I112" s="136">
        <f t="shared" si="2"/>
        <v>1</v>
      </c>
      <c r="J112" s="143"/>
    </row>
    <row r="113" spans="1:10" ht="75">
      <c r="A113" s="43" t="s">
        <v>84</v>
      </c>
      <c r="B113" s="67" t="s">
        <v>148</v>
      </c>
      <c r="C113" s="11" t="s">
        <v>137</v>
      </c>
      <c r="D113" s="64" t="s">
        <v>43</v>
      </c>
      <c r="E113" s="38" t="s">
        <v>39</v>
      </c>
      <c r="F113" s="95">
        <v>100</v>
      </c>
      <c r="G113" s="25">
        <v>100</v>
      </c>
      <c r="H113" s="95">
        <v>5</v>
      </c>
      <c r="I113" s="136">
        <f t="shared" si="2"/>
        <v>1</v>
      </c>
      <c r="J113" s="143"/>
    </row>
    <row r="114" spans="1:10" ht="334.15" customHeight="1" thickBot="1">
      <c r="A114" s="50" t="s">
        <v>85</v>
      </c>
      <c r="B114" s="68" t="s">
        <v>148</v>
      </c>
      <c r="C114" s="49" t="s">
        <v>137</v>
      </c>
      <c r="D114" s="65" t="s">
        <v>41</v>
      </c>
      <c r="E114" s="144" t="s">
        <v>39</v>
      </c>
      <c r="F114" s="147">
        <v>0</v>
      </c>
      <c r="G114" s="146">
        <v>0</v>
      </c>
      <c r="H114" s="147">
        <v>5</v>
      </c>
      <c r="I114" s="148">
        <v>0</v>
      </c>
      <c r="J114" s="149"/>
    </row>
    <row r="115" spans="1:10" ht="60">
      <c r="A115" s="51">
        <v>8</v>
      </c>
      <c r="B115" s="66" t="s">
        <v>149</v>
      </c>
      <c r="C115" s="47" t="s">
        <v>173</v>
      </c>
      <c r="D115" s="63" t="s">
        <v>38</v>
      </c>
      <c r="E115" s="138" t="s">
        <v>39</v>
      </c>
      <c r="F115" s="139">
        <f>F33/F56*100</f>
        <v>12.5</v>
      </c>
      <c r="G115" s="139">
        <f>G33/G56*100</f>
        <v>10</v>
      </c>
      <c r="H115" s="150">
        <v>5</v>
      </c>
      <c r="I115" s="139">
        <f t="shared" si="2"/>
        <v>0.8</v>
      </c>
      <c r="J115" s="151"/>
    </row>
    <row r="116" spans="1:10" ht="45">
      <c r="A116" s="50" t="s">
        <v>86</v>
      </c>
      <c r="B116" s="67" t="s">
        <v>149</v>
      </c>
      <c r="C116" s="11" t="s">
        <v>173</v>
      </c>
      <c r="D116" s="64" t="s">
        <v>42</v>
      </c>
      <c r="E116" s="38" t="s">
        <v>39</v>
      </c>
      <c r="F116" s="95">
        <v>0</v>
      </c>
      <c r="G116" s="25">
        <v>0</v>
      </c>
      <c r="H116" s="95">
        <v>5</v>
      </c>
      <c r="I116" s="136">
        <v>1</v>
      </c>
      <c r="J116" s="143"/>
    </row>
    <row r="117" spans="1:10" ht="45">
      <c r="A117" s="50" t="s">
        <v>88</v>
      </c>
      <c r="B117" s="67" t="s">
        <v>149</v>
      </c>
      <c r="C117" s="11" t="s">
        <v>173</v>
      </c>
      <c r="D117" s="64" t="s">
        <v>172</v>
      </c>
      <c r="E117" s="38" t="s">
        <v>39</v>
      </c>
      <c r="F117" s="95">
        <v>100</v>
      </c>
      <c r="G117" s="25">
        <v>100</v>
      </c>
      <c r="H117" s="95">
        <v>5</v>
      </c>
      <c r="I117" s="136">
        <f t="shared" si="2"/>
        <v>1</v>
      </c>
      <c r="J117" s="143"/>
    </row>
    <row r="118" spans="1:10" ht="45">
      <c r="A118" s="50" t="s">
        <v>89</v>
      </c>
      <c r="B118" s="67" t="s">
        <v>149</v>
      </c>
      <c r="C118" s="11" t="s">
        <v>173</v>
      </c>
      <c r="D118" s="64" t="s">
        <v>44</v>
      </c>
      <c r="E118" s="38" t="s">
        <v>39</v>
      </c>
      <c r="F118" s="95">
        <v>100</v>
      </c>
      <c r="G118" s="25">
        <v>100</v>
      </c>
      <c r="H118" s="95">
        <v>5</v>
      </c>
      <c r="I118" s="136">
        <f t="shared" si="2"/>
        <v>1</v>
      </c>
      <c r="J118" s="143"/>
    </row>
    <row r="119" spans="1:10" ht="75">
      <c r="A119" s="50" t="s">
        <v>90</v>
      </c>
      <c r="B119" s="67" t="s">
        <v>149</v>
      </c>
      <c r="C119" s="11" t="s">
        <v>173</v>
      </c>
      <c r="D119" s="64" t="s">
        <v>43</v>
      </c>
      <c r="E119" s="38" t="s">
        <v>39</v>
      </c>
      <c r="F119" s="95">
        <v>100</v>
      </c>
      <c r="G119" s="25">
        <v>100</v>
      </c>
      <c r="H119" s="95">
        <v>5</v>
      </c>
      <c r="I119" s="136">
        <f t="shared" si="2"/>
        <v>1</v>
      </c>
      <c r="J119" s="143"/>
    </row>
    <row r="120" spans="1:10" ht="327" customHeight="1" thickBot="1">
      <c r="A120" s="50" t="s">
        <v>87</v>
      </c>
      <c r="B120" s="68" t="s">
        <v>149</v>
      </c>
      <c r="C120" s="49" t="s">
        <v>173</v>
      </c>
      <c r="D120" s="65" t="s">
        <v>41</v>
      </c>
      <c r="E120" s="144" t="s">
        <v>39</v>
      </c>
      <c r="F120" s="147">
        <v>0</v>
      </c>
      <c r="G120" s="146">
        <v>0</v>
      </c>
      <c r="H120" s="147">
        <v>5</v>
      </c>
      <c r="I120" s="148">
        <v>0</v>
      </c>
      <c r="J120" s="149"/>
    </row>
    <row r="121" spans="1:10" ht="60">
      <c r="A121" s="51" t="s">
        <v>91</v>
      </c>
      <c r="B121" s="66" t="s">
        <v>150</v>
      </c>
      <c r="C121" s="47" t="s">
        <v>174</v>
      </c>
      <c r="D121" s="63" t="s">
        <v>38</v>
      </c>
      <c r="E121" s="138" t="s">
        <v>39</v>
      </c>
      <c r="F121" s="139">
        <f>F34/F56*100</f>
        <v>12.5</v>
      </c>
      <c r="G121" s="139">
        <f>G34/G56*100</f>
        <v>10</v>
      </c>
      <c r="H121" s="150">
        <v>5</v>
      </c>
      <c r="I121" s="139">
        <f t="shared" si="2"/>
        <v>0.8</v>
      </c>
      <c r="J121" s="151"/>
    </row>
    <row r="122" spans="1:10" ht="45">
      <c r="A122" s="50" t="s">
        <v>92</v>
      </c>
      <c r="B122" s="67" t="s">
        <v>150</v>
      </c>
      <c r="C122" s="11" t="s">
        <v>174</v>
      </c>
      <c r="D122" s="64" t="s">
        <v>42</v>
      </c>
      <c r="E122" s="38" t="s">
        <v>39</v>
      </c>
      <c r="F122" s="95">
        <v>0</v>
      </c>
      <c r="G122" s="25">
        <v>0</v>
      </c>
      <c r="H122" s="95">
        <v>5</v>
      </c>
      <c r="I122" s="136">
        <v>1</v>
      </c>
      <c r="J122" s="143"/>
    </row>
    <row r="123" spans="1:10" ht="45">
      <c r="A123" s="50" t="s">
        <v>93</v>
      </c>
      <c r="B123" s="67" t="s">
        <v>150</v>
      </c>
      <c r="C123" s="11" t="s">
        <v>174</v>
      </c>
      <c r="D123" s="64" t="s">
        <v>172</v>
      </c>
      <c r="E123" s="33" t="s">
        <v>39</v>
      </c>
      <c r="F123" s="22">
        <v>100</v>
      </c>
      <c r="G123" s="31">
        <v>100</v>
      </c>
      <c r="H123" s="95">
        <v>5</v>
      </c>
      <c r="I123" s="136">
        <f t="shared" si="2"/>
        <v>1</v>
      </c>
      <c r="J123" s="143"/>
    </row>
    <row r="124" spans="1:10" ht="45">
      <c r="A124" s="50" t="s">
        <v>94</v>
      </c>
      <c r="B124" s="67" t="s">
        <v>150</v>
      </c>
      <c r="C124" s="11" t="s">
        <v>174</v>
      </c>
      <c r="D124" s="64" t="s">
        <v>44</v>
      </c>
      <c r="E124" s="38" t="s">
        <v>39</v>
      </c>
      <c r="F124" s="95">
        <v>100</v>
      </c>
      <c r="G124" s="25">
        <v>100</v>
      </c>
      <c r="H124" s="95">
        <v>5</v>
      </c>
      <c r="I124" s="136">
        <f t="shared" si="2"/>
        <v>1</v>
      </c>
      <c r="J124" s="143"/>
    </row>
    <row r="125" spans="1:10" ht="75">
      <c r="A125" s="50" t="s">
        <v>95</v>
      </c>
      <c r="B125" s="67" t="s">
        <v>150</v>
      </c>
      <c r="C125" s="11" t="s">
        <v>174</v>
      </c>
      <c r="D125" s="64" t="s">
        <v>43</v>
      </c>
      <c r="E125" s="38" t="s">
        <v>39</v>
      </c>
      <c r="F125" s="95">
        <v>100</v>
      </c>
      <c r="G125" s="25">
        <v>100</v>
      </c>
      <c r="H125" s="95">
        <v>5</v>
      </c>
      <c r="I125" s="136">
        <f t="shared" si="2"/>
        <v>1</v>
      </c>
      <c r="J125" s="143"/>
    </row>
    <row r="126" spans="1:10" ht="321" customHeight="1" thickBot="1">
      <c r="A126" s="50" t="s">
        <v>96</v>
      </c>
      <c r="B126" s="68" t="s">
        <v>150</v>
      </c>
      <c r="C126" s="49" t="s">
        <v>174</v>
      </c>
      <c r="D126" s="65" t="s">
        <v>41</v>
      </c>
      <c r="E126" s="144" t="s">
        <v>39</v>
      </c>
      <c r="F126" s="147">
        <v>0</v>
      </c>
      <c r="G126" s="146">
        <v>0</v>
      </c>
      <c r="H126" s="147">
        <v>5</v>
      </c>
      <c r="I126" s="148">
        <v>0</v>
      </c>
      <c r="J126" s="149"/>
    </row>
    <row r="127" spans="1:10" ht="60">
      <c r="A127" s="51" t="s">
        <v>97</v>
      </c>
      <c r="B127" s="66" t="s">
        <v>151</v>
      </c>
      <c r="C127" s="47" t="s">
        <v>143</v>
      </c>
      <c r="D127" s="63" t="s">
        <v>38</v>
      </c>
      <c r="E127" s="138" t="s">
        <v>39</v>
      </c>
      <c r="F127" s="139">
        <f>F35/F56*100</f>
        <v>12.5</v>
      </c>
      <c r="G127" s="139">
        <f>G35/G56*100</f>
        <v>10</v>
      </c>
      <c r="H127" s="150">
        <v>5</v>
      </c>
      <c r="I127" s="139">
        <f t="shared" si="2"/>
        <v>0.8</v>
      </c>
      <c r="J127" s="151"/>
    </row>
    <row r="128" spans="1:10" ht="45">
      <c r="A128" s="50" t="s">
        <v>98</v>
      </c>
      <c r="B128" s="67" t="s">
        <v>151</v>
      </c>
      <c r="C128" s="11" t="s">
        <v>143</v>
      </c>
      <c r="D128" s="64" t="s">
        <v>42</v>
      </c>
      <c r="E128" s="38" t="s">
        <v>39</v>
      </c>
      <c r="F128" s="95">
        <v>0</v>
      </c>
      <c r="G128" s="25">
        <v>0</v>
      </c>
      <c r="H128" s="95">
        <v>5</v>
      </c>
      <c r="I128" s="136">
        <v>1</v>
      </c>
      <c r="J128" s="143"/>
    </row>
    <row r="129" spans="1:10" ht="45">
      <c r="A129" s="50" t="s">
        <v>99</v>
      </c>
      <c r="B129" s="67" t="s">
        <v>151</v>
      </c>
      <c r="C129" s="11" t="s">
        <v>143</v>
      </c>
      <c r="D129" s="64" t="s">
        <v>172</v>
      </c>
      <c r="E129" s="38" t="s">
        <v>39</v>
      </c>
      <c r="F129" s="95">
        <v>100</v>
      </c>
      <c r="G129" s="25">
        <v>100</v>
      </c>
      <c r="H129" s="95">
        <v>5</v>
      </c>
      <c r="I129" s="136">
        <f t="shared" si="2"/>
        <v>1</v>
      </c>
      <c r="J129" s="143"/>
    </row>
    <row r="130" spans="1:10" ht="45">
      <c r="A130" s="50" t="s">
        <v>100</v>
      </c>
      <c r="B130" s="67" t="s">
        <v>151</v>
      </c>
      <c r="C130" s="11" t="s">
        <v>143</v>
      </c>
      <c r="D130" s="64" t="s">
        <v>44</v>
      </c>
      <c r="E130" s="38" t="s">
        <v>39</v>
      </c>
      <c r="F130" s="95">
        <v>100</v>
      </c>
      <c r="G130" s="25">
        <v>100</v>
      </c>
      <c r="H130" s="95">
        <v>5</v>
      </c>
      <c r="I130" s="136">
        <f t="shared" si="2"/>
        <v>1</v>
      </c>
      <c r="J130" s="143"/>
    </row>
    <row r="131" spans="1:10" ht="75">
      <c r="A131" s="50" t="s">
        <v>101</v>
      </c>
      <c r="B131" s="67" t="s">
        <v>151</v>
      </c>
      <c r="C131" s="11" t="s">
        <v>143</v>
      </c>
      <c r="D131" s="64" t="s">
        <v>43</v>
      </c>
      <c r="E131" s="38" t="s">
        <v>39</v>
      </c>
      <c r="F131" s="95">
        <v>100</v>
      </c>
      <c r="G131" s="25">
        <v>100</v>
      </c>
      <c r="H131" s="95">
        <v>5</v>
      </c>
      <c r="I131" s="136">
        <f t="shared" si="2"/>
        <v>1</v>
      </c>
      <c r="J131" s="143"/>
    </row>
    <row r="132" spans="1:10" ht="329.45" customHeight="1" thickBot="1">
      <c r="A132" s="50" t="s">
        <v>102</v>
      </c>
      <c r="B132" s="68" t="s">
        <v>151</v>
      </c>
      <c r="C132" s="49" t="s">
        <v>143</v>
      </c>
      <c r="D132" s="65" t="s">
        <v>41</v>
      </c>
      <c r="E132" s="144" t="s">
        <v>39</v>
      </c>
      <c r="F132" s="147">
        <v>0</v>
      </c>
      <c r="G132" s="146">
        <v>0</v>
      </c>
      <c r="H132" s="147">
        <v>5</v>
      </c>
      <c r="I132" s="148">
        <v>0</v>
      </c>
      <c r="J132" s="149"/>
    </row>
    <row r="133" spans="1:10" ht="60">
      <c r="A133" s="51" t="s">
        <v>103</v>
      </c>
      <c r="B133" s="66" t="s">
        <v>152</v>
      </c>
      <c r="C133" s="47" t="s">
        <v>145</v>
      </c>
      <c r="D133" s="63" t="s">
        <v>38</v>
      </c>
      <c r="E133" s="138" t="s">
        <v>39</v>
      </c>
      <c r="F133" s="139">
        <f>F36/F56*100</f>
        <v>12.5</v>
      </c>
      <c r="G133" s="139">
        <f>G36/G56*100</f>
        <v>10</v>
      </c>
      <c r="H133" s="150">
        <v>5</v>
      </c>
      <c r="I133" s="139">
        <f t="shared" si="2"/>
        <v>0.8</v>
      </c>
      <c r="J133" s="151"/>
    </row>
    <row r="134" spans="1:10" ht="45">
      <c r="A134" s="50" t="s">
        <v>104</v>
      </c>
      <c r="B134" s="67" t="s">
        <v>152</v>
      </c>
      <c r="C134" s="11" t="s">
        <v>145</v>
      </c>
      <c r="D134" s="64" t="s">
        <v>42</v>
      </c>
      <c r="E134" s="38" t="s">
        <v>39</v>
      </c>
      <c r="F134" s="95">
        <v>0</v>
      </c>
      <c r="G134" s="25">
        <v>0</v>
      </c>
      <c r="H134" s="95">
        <v>5</v>
      </c>
      <c r="I134" s="136">
        <v>1</v>
      </c>
      <c r="J134" s="143"/>
    </row>
    <row r="135" spans="1:10" ht="45">
      <c r="A135" s="50" t="s">
        <v>105</v>
      </c>
      <c r="B135" s="67" t="s">
        <v>152</v>
      </c>
      <c r="C135" s="11" t="s">
        <v>145</v>
      </c>
      <c r="D135" s="64" t="s">
        <v>172</v>
      </c>
      <c r="E135" s="38" t="s">
        <v>39</v>
      </c>
      <c r="F135" s="95">
        <v>100</v>
      </c>
      <c r="G135" s="25">
        <v>100</v>
      </c>
      <c r="H135" s="95">
        <v>5</v>
      </c>
      <c r="I135" s="136">
        <f t="shared" si="2"/>
        <v>1</v>
      </c>
      <c r="J135" s="143"/>
    </row>
    <row r="136" spans="1:10" ht="45">
      <c r="A136" s="50" t="s">
        <v>106</v>
      </c>
      <c r="B136" s="67" t="s">
        <v>152</v>
      </c>
      <c r="C136" s="11" t="s">
        <v>145</v>
      </c>
      <c r="D136" s="64" t="s">
        <v>44</v>
      </c>
      <c r="E136" s="38" t="s">
        <v>39</v>
      </c>
      <c r="F136" s="95">
        <v>100</v>
      </c>
      <c r="G136" s="25">
        <v>100</v>
      </c>
      <c r="H136" s="95">
        <v>5</v>
      </c>
      <c r="I136" s="136">
        <f t="shared" si="2"/>
        <v>1</v>
      </c>
      <c r="J136" s="143"/>
    </row>
    <row r="137" spans="1:10" ht="75">
      <c r="A137" s="50" t="s">
        <v>107</v>
      </c>
      <c r="B137" s="67" t="s">
        <v>152</v>
      </c>
      <c r="C137" s="11" t="s">
        <v>145</v>
      </c>
      <c r="D137" s="64" t="s">
        <v>43</v>
      </c>
      <c r="E137" s="38" t="s">
        <v>39</v>
      </c>
      <c r="F137" s="95">
        <v>100</v>
      </c>
      <c r="G137" s="25">
        <v>100</v>
      </c>
      <c r="H137" s="95">
        <v>5</v>
      </c>
      <c r="I137" s="136">
        <f t="shared" si="2"/>
        <v>1</v>
      </c>
      <c r="J137" s="143"/>
    </row>
    <row r="138" spans="1:10" ht="317.45" customHeight="1" thickBot="1">
      <c r="A138" s="50" t="s">
        <v>108</v>
      </c>
      <c r="B138" s="68" t="s">
        <v>152</v>
      </c>
      <c r="C138" s="49" t="s">
        <v>145</v>
      </c>
      <c r="D138" s="65" t="s">
        <v>41</v>
      </c>
      <c r="E138" s="144" t="s">
        <v>39</v>
      </c>
      <c r="F138" s="147">
        <v>0</v>
      </c>
      <c r="G138" s="146">
        <v>0</v>
      </c>
      <c r="H138" s="147">
        <v>5</v>
      </c>
      <c r="I138" s="148">
        <v>0</v>
      </c>
      <c r="J138" s="149"/>
    </row>
    <row r="139" spans="1:10" ht="60">
      <c r="A139" s="51" t="s">
        <v>109</v>
      </c>
      <c r="B139" s="66" t="s">
        <v>153</v>
      </c>
      <c r="C139" s="47" t="s">
        <v>175</v>
      </c>
      <c r="D139" s="63" t="s">
        <v>38</v>
      </c>
      <c r="E139" s="138" t="s">
        <v>39</v>
      </c>
      <c r="F139" s="139">
        <f>F37/F56*100</f>
        <v>12.5</v>
      </c>
      <c r="G139" s="139">
        <f>G37/G56*100</f>
        <v>10</v>
      </c>
      <c r="H139" s="150">
        <v>5</v>
      </c>
      <c r="I139" s="139">
        <f t="shared" ref="I139:I201" si="3">G139/F139</f>
        <v>0.8</v>
      </c>
      <c r="J139" s="151"/>
    </row>
    <row r="140" spans="1:10" ht="45">
      <c r="A140" s="50" t="s">
        <v>110</v>
      </c>
      <c r="B140" s="67" t="s">
        <v>153</v>
      </c>
      <c r="C140" s="11" t="s">
        <v>175</v>
      </c>
      <c r="D140" s="64" t="s">
        <v>42</v>
      </c>
      <c r="E140" s="38" t="s">
        <v>39</v>
      </c>
      <c r="F140" s="95">
        <v>0</v>
      </c>
      <c r="G140" s="25">
        <v>0</v>
      </c>
      <c r="H140" s="95">
        <v>5</v>
      </c>
      <c r="I140" s="136">
        <v>1</v>
      </c>
      <c r="J140" s="143"/>
    </row>
    <row r="141" spans="1:10" ht="45">
      <c r="A141" s="50" t="s">
        <v>111</v>
      </c>
      <c r="B141" s="67" t="s">
        <v>153</v>
      </c>
      <c r="C141" s="11" t="s">
        <v>175</v>
      </c>
      <c r="D141" s="64" t="s">
        <v>172</v>
      </c>
      <c r="E141" s="38" t="s">
        <v>39</v>
      </c>
      <c r="F141" s="22">
        <v>100</v>
      </c>
      <c r="G141" s="31">
        <v>100</v>
      </c>
      <c r="H141" s="22">
        <v>5</v>
      </c>
      <c r="I141" s="136">
        <f t="shared" si="3"/>
        <v>1</v>
      </c>
      <c r="J141" s="143"/>
    </row>
    <row r="142" spans="1:10" ht="45">
      <c r="A142" s="50" t="s">
        <v>112</v>
      </c>
      <c r="B142" s="67" t="s">
        <v>153</v>
      </c>
      <c r="C142" s="11" t="s">
        <v>175</v>
      </c>
      <c r="D142" s="64" t="s">
        <v>44</v>
      </c>
      <c r="E142" s="38" t="s">
        <v>39</v>
      </c>
      <c r="F142" s="95">
        <v>100</v>
      </c>
      <c r="G142" s="25">
        <v>100</v>
      </c>
      <c r="H142" s="95">
        <v>5</v>
      </c>
      <c r="I142" s="136">
        <f t="shared" si="3"/>
        <v>1</v>
      </c>
      <c r="J142" s="143"/>
    </row>
    <row r="143" spans="1:10" ht="75">
      <c r="A143" s="50" t="s">
        <v>113</v>
      </c>
      <c r="B143" s="67" t="s">
        <v>153</v>
      </c>
      <c r="C143" s="11" t="s">
        <v>175</v>
      </c>
      <c r="D143" s="64" t="s">
        <v>43</v>
      </c>
      <c r="E143" s="38" t="s">
        <v>39</v>
      </c>
      <c r="F143" s="95">
        <v>100</v>
      </c>
      <c r="G143" s="25">
        <v>100</v>
      </c>
      <c r="H143" s="95">
        <v>5</v>
      </c>
      <c r="I143" s="136">
        <f t="shared" si="3"/>
        <v>1</v>
      </c>
      <c r="J143" s="143"/>
    </row>
    <row r="144" spans="1:10" ht="334.15" customHeight="1" thickBot="1">
      <c r="A144" s="50" t="s">
        <v>114</v>
      </c>
      <c r="B144" s="68" t="s">
        <v>153</v>
      </c>
      <c r="C144" s="49" t="s">
        <v>175</v>
      </c>
      <c r="D144" s="65" t="s">
        <v>41</v>
      </c>
      <c r="E144" s="144" t="s">
        <v>39</v>
      </c>
      <c r="F144" s="147">
        <v>0</v>
      </c>
      <c r="G144" s="146">
        <v>0</v>
      </c>
      <c r="H144" s="147">
        <v>5</v>
      </c>
      <c r="I144" s="148">
        <v>0</v>
      </c>
      <c r="J144" s="149"/>
    </row>
    <row r="145" spans="1:96" ht="60">
      <c r="A145" s="51" t="s">
        <v>115</v>
      </c>
      <c r="B145" s="66" t="s">
        <v>154</v>
      </c>
      <c r="C145" s="47" t="s">
        <v>137</v>
      </c>
      <c r="D145" s="63" t="s">
        <v>38</v>
      </c>
      <c r="E145" s="157" t="s">
        <v>39</v>
      </c>
      <c r="F145" s="139">
        <f>F38/F56*100</f>
        <v>7.5</v>
      </c>
      <c r="G145" s="139">
        <f>G38/G56*100</f>
        <v>10</v>
      </c>
      <c r="H145" s="150">
        <v>5</v>
      </c>
      <c r="I145" s="139">
        <f t="shared" si="3"/>
        <v>1.3333333333333333</v>
      </c>
      <c r="J145" s="151"/>
    </row>
    <row r="146" spans="1:96" ht="45">
      <c r="A146" s="50" t="s">
        <v>116</v>
      </c>
      <c r="B146" s="67" t="s">
        <v>154</v>
      </c>
      <c r="C146" s="11" t="s">
        <v>137</v>
      </c>
      <c r="D146" s="64" t="s">
        <v>42</v>
      </c>
      <c r="E146" s="94" t="s">
        <v>39</v>
      </c>
      <c r="F146" s="95">
        <v>0</v>
      </c>
      <c r="G146" s="25">
        <v>0</v>
      </c>
      <c r="H146" s="95">
        <v>5</v>
      </c>
      <c r="I146" s="136">
        <v>1</v>
      </c>
      <c r="J146" s="143"/>
    </row>
    <row r="147" spans="1:96" ht="45">
      <c r="A147" s="50" t="s">
        <v>117</v>
      </c>
      <c r="B147" s="67" t="s">
        <v>154</v>
      </c>
      <c r="C147" s="11" t="s">
        <v>137</v>
      </c>
      <c r="D147" s="64" t="s">
        <v>172</v>
      </c>
      <c r="E147" s="94" t="s">
        <v>39</v>
      </c>
      <c r="F147" s="95">
        <v>100</v>
      </c>
      <c r="G147" s="26">
        <v>100</v>
      </c>
      <c r="H147" s="95">
        <v>5</v>
      </c>
      <c r="I147" s="136">
        <f t="shared" si="3"/>
        <v>1</v>
      </c>
      <c r="J147" s="143"/>
    </row>
    <row r="148" spans="1:96" ht="45">
      <c r="A148" s="50" t="s">
        <v>118</v>
      </c>
      <c r="B148" s="67" t="s">
        <v>154</v>
      </c>
      <c r="C148" s="11" t="s">
        <v>137</v>
      </c>
      <c r="D148" s="64" t="s">
        <v>44</v>
      </c>
      <c r="E148" s="94" t="s">
        <v>39</v>
      </c>
      <c r="F148" s="95">
        <v>100</v>
      </c>
      <c r="G148" s="25">
        <v>100</v>
      </c>
      <c r="H148" s="95">
        <v>5</v>
      </c>
      <c r="I148" s="136">
        <f t="shared" si="3"/>
        <v>1</v>
      </c>
      <c r="J148" s="143"/>
    </row>
    <row r="149" spans="1:96" s="3" customFormat="1" ht="75">
      <c r="A149" s="50" t="s">
        <v>119</v>
      </c>
      <c r="B149" s="67" t="s">
        <v>154</v>
      </c>
      <c r="C149" s="11" t="s">
        <v>137</v>
      </c>
      <c r="D149" s="64" t="s">
        <v>43</v>
      </c>
      <c r="E149" s="94" t="s">
        <v>39</v>
      </c>
      <c r="F149" s="95">
        <v>100</v>
      </c>
      <c r="G149" s="25">
        <v>100</v>
      </c>
      <c r="H149" s="95">
        <v>5</v>
      </c>
      <c r="I149" s="136">
        <f t="shared" si="3"/>
        <v>1</v>
      </c>
      <c r="J149" s="143"/>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c r="A150" s="50" t="s">
        <v>120</v>
      </c>
      <c r="B150" s="68" t="s">
        <v>154</v>
      </c>
      <c r="C150" s="49" t="s">
        <v>137</v>
      </c>
      <c r="D150" s="65" t="s">
        <v>41</v>
      </c>
      <c r="E150" s="158" t="s">
        <v>39</v>
      </c>
      <c r="F150" s="147">
        <v>0</v>
      </c>
      <c r="G150" s="146">
        <v>0</v>
      </c>
      <c r="H150" s="147">
        <v>5</v>
      </c>
      <c r="I150" s="148">
        <v>0</v>
      </c>
      <c r="J150" s="149"/>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c r="A151" s="52" t="s">
        <v>131</v>
      </c>
      <c r="B151" s="66" t="s">
        <v>155</v>
      </c>
      <c r="C151" s="47" t="s">
        <v>173</v>
      </c>
      <c r="D151" s="63" t="s">
        <v>38</v>
      </c>
      <c r="E151" s="138" t="s">
        <v>39</v>
      </c>
      <c r="F151" s="139">
        <f>F39/F56*100</f>
        <v>7.5</v>
      </c>
      <c r="G151" s="139">
        <f>G39/G56*100</f>
        <v>10</v>
      </c>
      <c r="H151" s="150">
        <v>5</v>
      </c>
      <c r="I151" s="139">
        <f t="shared" si="3"/>
        <v>1.3333333333333333</v>
      </c>
      <c r="J151" s="159"/>
    </row>
    <row r="152" spans="1:96" ht="60.75" customHeight="1">
      <c r="A152" s="53" t="s">
        <v>132</v>
      </c>
      <c r="B152" s="67" t="s">
        <v>155</v>
      </c>
      <c r="C152" s="11" t="s">
        <v>173</v>
      </c>
      <c r="D152" s="64" t="s">
        <v>42</v>
      </c>
      <c r="E152" s="38" t="s">
        <v>39</v>
      </c>
      <c r="F152" s="59">
        <v>0</v>
      </c>
      <c r="G152" s="60">
        <v>0</v>
      </c>
      <c r="H152" s="95">
        <v>5</v>
      </c>
      <c r="I152" s="136">
        <v>1</v>
      </c>
      <c r="J152" s="160"/>
    </row>
    <row r="153" spans="1:96" ht="36.75" customHeight="1">
      <c r="A153" s="53" t="s">
        <v>133</v>
      </c>
      <c r="B153" s="67" t="s">
        <v>155</v>
      </c>
      <c r="C153" s="11" t="s">
        <v>173</v>
      </c>
      <c r="D153" s="64" t="s">
        <v>172</v>
      </c>
      <c r="E153" s="38" t="s">
        <v>39</v>
      </c>
      <c r="F153" s="59">
        <v>100</v>
      </c>
      <c r="G153" s="60">
        <v>100</v>
      </c>
      <c r="H153" s="95">
        <v>5</v>
      </c>
      <c r="I153" s="136">
        <f t="shared" si="3"/>
        <v>1</v>
      </c>
      <c r="J153" s="160"/>
    </row>
    <row r="154" spans="1:96" ht="68.25" customHeight="1">
      <c r="A154" s="53" t="s">
        <v>134</v>
      </c>
      <c r="B154" s="67" t="s">
        <v>155</v>
      </c>
      <c r="C154" s="11" t="s">
        <v>173</v>
      </c>
      <c r="D154" s="64" t="s">
        <v>44</v>
      </c>
      <c r="E154" s="38" t="s">
        <v>39</v>
      </c>
      <c r="F154" s="60">
        <v>100</v>
      </c>
      <c r="G154" s="60">
        <v>100</v>
      </c>
      <c r="H154" s="95">
        <v>5</v>
      </c>
      <c r="I154" s="136">
        <f t="shared" si="3"/>
        <v>1</v>
      </c>
      <c r="J154" s="161"/>
    </row>
    <row r="155" spans="1:96" ht="75">
      <c r="A155" s="53" t="s">
        <v>185</v>
      </c>
      <c r="B155" s="67" t="s">
        <v>155</v>
      </c>
      <c r="C155" s="11" t="s">
        <v>173</v>
      </c>
      <c r="D155" s="64" t="s">
        <v>43</v>
      </c>
      <c r="E155" s="38" t="s">
        <v>39</v>
      </c>
      <c r="F155" s="60">
        <v>100</v>
      </c>
      <c r="G155" s="60">
        <v>100</v>
      </c>
      <c r="H155" s="95">
        <v>5</v>
      </c>
      <c r="I155" s="136">
        <f t="shared" si="3"/>
        <v>1</v>
      </c>
      <c r="J155" s="142"/>
    </row>
    <row r="156" spans="1:96" ht="330.6" customHeight="1" thickBot="1">
      <c r="A156" s="52" t="s">
        <v>186</v>
      </c>
      <c r="B156" s="68" t="s">
        <v>155</v>
      </c>
      <c r="C156" s="49" t="s">
        <v>173</v>
      </c>
      <c r="D156" s="65" t="s">
        <v>41</v>
      </c>
      <c r="E156" s="144" t="s">
        <v>39</v>
      </c>
      <c r="F156" s="162">
        <v>0</v>
      </c>
      <c r="G156" s="60">
        <v>0</v>
      </c>
      <c r="H156" s="147">
        <v>5</v>
      </c>
      <c r="I156" s="148">
        <v>0</v>
      </c>
      <c r="J156" s="163"/>
    </row>
    <row r="157" spans="1:96" ht="60">
      <c r="A157" s="52" t="s">
        <v>187</v>
      </c>
      <c r="B157" s="66" t="s">
        <v>156</v>
      </c>
      <c r="C157" s="40" t="s">
        <v>141</v>
      </c>
      <c r="D157" s="63" t="s">
        <v>38</v>
      </c>
      <c r="E157" s="138" t="s">
        <v>39</v>
      </c>
      <c r="F157" s="139">
        <f>F40/F56*100</f>
        <v>7.5</v>
      </c>
      <c r="G157" s="139">
        <f>G40/G56*100</f>
        <v>10</v>
      </c>
      <c r="H157" s="150">
        <v>5</v>
      </c>
      <c r="I157" s="139">
        <f t="shared" si="3"/>
        <v>1.3333333333333333</v>
      </c>
      <c r="J157" s="141"/>
    </row>
    <row r="158" spans="1:96" ht="45">
      <c r="A158" s="52" t="s">
        <v>188</v>
      </c>
      <c r="B158" s="67" t="s">
        <v>156</v>
      </c>
      <c r="C158" s="12" t="s">
        <v>141</v>
      </c>
      <c r="D158" s="64" t="s">
        <v>42</v>
      </c>
      <c r="E158" s="38" t="s">
        <v>39</v>
      </c>
      <c r="F158" s="60">
        <v>0</v>
      </c>
      <c r="G158" s="60">
        <v>0</v>
      </c>
      <c r="H158" s="95">
        <v>5</v>
      </c>
      <c r="I158" s="136">
        <v>1</v>
      </c>
      <c r="J158" s="142"/>
    </row>
    <row r="159" spans="1:96" ht="45">
      <c r="A159" s="52" t="s">
        <v>189</v>
      </c>
      <c r="B159" s="67" t="s">
        <v>156</v>
      </c>
      <c r="C159" s="12" t="s">
        <v>141</v>
      </c>
      <c r="D159" s="64" t="s">
        <v>172</v>
      </c>
      <c r="E159" s="38" t="s">
        <v>39</v>
      </c>
      <c r="F159" s="60">
        <v>100</v>
      </c>
      <c r="G159" s="60">
        <v>100</v>
      </c>
      <c r="H159" s="95">
        <v>5</v>
      </c>
      <c r="I159" s="136">
        <f t="shared" si="3"/>
        <v>1</v>
      </c>
      <c r="J159" s="142"/>
    </row>
    <row r="160" spans="1:96" ht="45">
      <c r="A160" s="52" t="s">
        <v>190</v>
      </c>
      <c r="B160" s="67" t="s">
        <v>156</v>
      </c>
      <c r="C160" s="12" t="s">
        <v>141</v>
      </c>
      <c r="D160" s="64" t="s">
        <v>44</v>
      </c>
      <c r="E160" s="38" t="s">
        <v>39</v>
      </c>
      <c r="F160" s="60">
        <v>100</v>
      </c>
      <c r="G160" s="60">
        <v>100</v>
      </c>
      <c r="H160" s="95">
        <v>5</v>
      </c>
      <c r="I160" s="136">
        <f t="shared" si="3"/>
        <v>1</v>
      </c>
      <c r="J160" s="142"/>
    </row>
    <row r="161" spans="1:10" ht="75">
      <c r="A161" s="52" t="s">
        <v>191</v>
      </c>
      <c r="B161" s="67" t="s">
        <v>156</v>
      </c>
      <c r="C161" s="12" t="s">
        <v>141</v>
      </c>
      <c r="D161" s="64" t="s">
        <v>43</v>
      </c>
      <c r="E161" s="38" t="s">
        <v>39</v>
      </c>
      <c r="F161" s="60">
        <v>100</v>
      </c>
      <c r="G161" s="60">
        <v>100</v>
      </c>
      <c r="H161" s="95">
        <v>5</v>
      </c>
      <c r="I161" s="136">
        <f t="shared" si="3"/>
        <v>1</v>
      </c>
      <c r="J161" s="142"/>
    </row>
    <row r="162" spans="1:10" ht="328.15" customHeight="1" thickBot="1">
      <c r="A162" s="52" t="s">
        <v>192</v>
      </c>
      <c r="B162" s="68" t="s">
        <v>156</v>
      </c>
      <c r="C162" s="41" t="s">
        <v>141</v>
      </c>
      <c r="D162" s="65" t="s">
        <v>41</v>
      </c>
      <c r="E162" s="144" t="s">
        <v>39</v>
      </c>
      <c r="F162" s="162">
        <v>0</v>
      </c>
      <c r="G162" s="162">
        <v>0</v>
      </c>
      <c r="H162" s="147">
        <v>5</v>
      </c>
      <c r="I162" s="148">
        <v>0</v>
      </c>
      <c r="J162" s="163"/>
    </row>
    <row r="163" spans="1:10" ht="60">
      <c r="A163" s="52" t="s">
        <v>193</v>
      </c>
      <c r="B163" s="66" t="s">
        <v>157</v>
      </c>
      <c r="C163" s="47" t="s">
        <v>143</v>
      </c>
      <c r="D163" s="63" t="s">
        <v>38</v>
      </c>
      <c r="E163" s="138" t="s">
        <v>39</v>
      </c>
      <c r="F163" s="139">
        <f>F41/F56*100</f>
        <v>7.5</v>
      </c>
      <c r="G163" s="139">
        <f>G41/G56*100</f>
        <v>10</v>
      </c>
      <c r="H163" s="150">
        <v>5</v>
      </c>
      <c r="I163" s="139">
        <f t="shared" si="3"/>
        <v>1.3333333333333333</v>
      </c>
      <c r="J163" s="141"/>
    </row>
    <row r="164" spans="1:10" ht="45">
      <c r="A164" s="52" t="s">
        <v>194</v>
      </c>
      <c r="B164" s="67" t="s">
        <v>157</v>
      </c>
      <c r="C164" s="11" t="s">
        <v>143</v>
      </c>
      <c r="D164" s="64" t="s">
        <v>42</v>
      </c>
      <c r="E164" s="38" t="s">
        <v>39</v>
      </c>
      <c r="F164" s="60">
        <v>0</v>
      </c>
      <c r="G164" s="60">
        <v>0</v>
      </c>
      <c r="H164" s="95">
        <v>5</v>
      </c>
      <c r="I164" s="136">
        <v>1</v>
      </c>
      <c r="J164" s="142"/>
    </row>
    <row r="165" spans="1:10" ht="45">
      <c r="A165" s="52" t="s">
        <v>195</v>
      </c>
      <c r="B165" s="67" t="s">
        <v>157</v>
      </c>
      <c r="C165" s="11" t="s">
        <v>143</v>
      </c>
      <c r="D165" s="64" t="s">
        <v>172</v>
      </c>
      <c r="E165" s="38" t="s">
        <v>39</v>
      </c>
      <c r="F165" s="60">
        <v>100</v>
      </c>
      <c r="G165" s="60">
        <v>100</v>
      </c>
      <c r="H165" s="95">
        <v>5</v>
      </c>
      <c r="I165" s="136">
        <f t="shared" si="3"/>
        <v>1</v>
      </c>
      <c r="J165" s="142"/>
    </row>
    <row r="166" spans="1:10" ht="45">
      <c r="A166" s="52" t="s">
        <v>196</v>
      </c>
      <c r="B166" s="67" t="s">
        <v>157</v>
      </c>
      <c r="C166" s="11" t="s">
        <v>143</v>
      </c>
      <c r="D166" s="64" t="s">
        <v>44</v>
      </c>
      <c r="E166" s="38" t="s">
        <v>39</v>
      </c>
      <c r="F166" s="60">
        <v>100</v>
      </c>
      <c r="G166" s="60">
        <v>100</v>
      </c>
      <c r="H166" s="95">
        <v>5</v>
      </c>
      <c r="I166" s="136">
        <f t="shared" si="3"/>
        <v>1</v>
      </c>
      <c r="J166" s="142"/>
    </row>
    <row r="167" spans="1:10" ht="75">
      <c r="A167" s="52" t="s">
        <v>197</v>
      </c>
      <c r="B167" s="67" t="s">
        <v>157</v>
      </c>
      <c r="C167" s="11" t="s">
        <v>143</v>
      </c>
      <c r="D167" s="64" t="s">
        <v>43</v>
      </c>
      <c r="E167" s="38" t="s">
        <v>39</v>
      </c>
      <c r="F167" s="60">
        <v>100</v>
      </c>
      <c r="G167" s="60">
        <v>100</v>
      </c>
      <c r="H167" s="95">
        <v>5</v>
      </c>
      <c r="I167" s="136">
        <f t="shared" si="3"/>
        <v>1</v>
      </c>
      <c r="J167" s="142"/>
    </row>
    <row r="168" spans="1:10" ht="322.14999999999998" customHeight="1" thickBot="1">
      <c r="A168" s="52" t="s">
        <v>198</v>
      </c>
      <c r="B168" s="68" t="s">
        <v>157</v>
      </c>
      <c r="C168" s="49" t="s">
        <v>143</v>
      </c>
      <c r="D168" s="65" t="s">
        <v>41</v>
      </c>
      <c r="E168" s="144" t="s">
        <v>39</v>
      </c>
      <c r="F168" s="162">
        <v>0</v>
      </c>
      <c r="G168" s="162">
        <v>0</v>
      </c>
      <c r="H168" s="147">
        <v>5</v>
      </c>
      <c r="I168" s="148">
        <v>0</v>
      </c>
      <c r="J168" s="163"/>
    </row>
    <row r="169" spans="1:10" ht="60">
      <c r="A169" s="52" t="s">
        <v>199</v>
      </c>
      <c r="B169" s="66" t="s">
        <v>176</v>
      </c>
      <c r="C169" s="47" t="s">
        <v>145</v>
      </c>
      <c r="D169" s="63" t="s">
        <v>38</v>
      </c>
      <c r="E169" s="138" t="s">
        <v>39</v>
      </c>
      <c r="F169" s="139">
        <f>F42/F56*100</f>
        <v>7.5</v>
      </c>
      <c r="G169" s="139">
        <f>G42/G56*100</f>
        <v>10</v>
      </c>
      <c r="H169" s="150">
        <v>5</v>
      </c>
      <c r="I169" s="139">
        <f t="shared" si="3"/>
        <v>1.3333333333333333</v>
      </c>
      <c r="J169" s="141"/>
    </row>
    <row r="170" spans="1:10" ht="45">
      <c r="A170" s="52" t="s">
        <v>200</v>
      </c>
      <c r="B170" s="67" t="s">
        <v>176</v>
      </c>
      <c r="C170" s="11" t="s">
        <v>145</v>
      </c>
      <c r="D170" s="64" t="s">
        <v>42</v>
      </c>
      <c r="E170" s="38" t="s">
        <v>39</v>
      </c>
      <c r="F170" s="60">
        <v>0</v>
      </c>
      <c r="G170" s="60">
        <v>0</v>
      </c>
      <c r="H170" s="95">
        <v>5</v>
      </c>
      <c r="I170" s="136">
        <v>1</v>
      </c>
      <c r="J170" s="142"/>
    </row>
    <row r="171" spans="1:10" ht="45">
      <c r="A171" s="52" t="s">
        <v>201</v>
      </c>
      <c r="B171" s="67" t="s">
        <v>176</v>
      </c>
      <c r="C171" s="11" t="s">
        <v>145</v>
      </c>
      <c r="D171" s="64" t="s">
        <v>172</v>
      </c>
      <c r="E171" s="38" t="s">
        <v>39</v>
      </c>
      <c r="F171" s="60">
        <v>100</v>
      </c>
      <c r="G171" s="60">
        <v>100</v>
      </c>
      <c r="H171" s="95">
        <v>5</v>
      </c>
      <c r="I171" s="136">
        <f t="shared" si="3"/>
        <v>1</v>
      </c>
      <c r="J171" s="142"/>
    </row>
    <row r="172" spans="1:10" ht="45">
      <c r="A172" s="52" t="s">
        <v>202</v>
      </c>
      <c r="B172" s="67" t="s">
        <v>176</v>
      </c>
      <c r="C172" s="11" t="s">
        <v>145</v>
      </c>
      <c r="D172" s="64" t="s">
        <v>44</v>
      </c>
      <c r="E172" s="38" t="s">
        <v>39</v>
      </c>
      <c r="F172" s="60">
        <v>100</v>
      </c>
      <c r="G172" s="60">
        <v>100</v>
      </c>
      <c r="H172" s="95">
        <v>5</v>
      </c>
      <c r="I172" s="136">
        <f t="shared" si="3"/>
        <v>1</v>
      </c>
      <c r="J172" s="142"/>
    </row>
    <row r="173" spans="1:10" ht="75">
      <c r="A173" s="52" t="s">
        <v>203</v>
      </c>
      <c r="B173" s="67" t="s">
        <v>176</v>
      </c>
      <c r="C173" s="11" t="s">
        <v>145</v>
      </c>
      <c r="D173" s="64" t="s">
        <v>43</v>
      </c>
      <c r="E173" s="38" t="s">
        <v>39</v>
      </c>
      <c r="F173" s="60">
        <v>100</v>
      </c>
      <c r="G173" s="60">
        <v>100</v>
      </c>
      <c r="H173" s="95">
        <v>5</v>
      </c>
      <c r="I173" s="136">
        <f t="shared" si="3"/>
        <v>1</v>
      </c>
      <c r="J173" s="142"/>
    </row>
    <row r="174" spans="1:10" ht="325.89999999999998" customHeight="1" thickBot="1">
      <c r="A174" s="52" t="s">
        <v>204</v>
      </c>
      <c r="B174" s="68" t="s">
        <v>176</v>
      </c>
      <c r="C174" s="49" t="s">
        <v>145</v>
      </c>
      <c r="D174" s="65" t="s">
        <v>41</v>
      </c>
      <c r="E174" s="144" t="s">
        <v>39</v>
      </c>
      <c r="F174" s="162">
        <v>0</v>
      </c>
      <c r="G174" s="162">
        <v>0</v>
      </c>
      <c r="H174" s="147">
        <v>5</v>
      </c>
      <c r="I174" s="148">
        <v>0</v>
      </c>
      <c r="J174" s="163"/>
    </row>
    <row r="175" spans="1:10" ht="60">
      <c r="A175" s="52" t="s">
        <v>205</v>
      </c>
      <c r="B175" s="66" t="s">
        <v>159</v>
      </c>
      <c r="C175" s="47" t="s">
        <v>147</v>
      </c>
      <c r="D175" s="63" t="s">
        <v>38</v>
      </c>
      <c r="E175" s="138" t="s">
        <v>39</v>
      </c>
      <c r="F175" s="139">
        <f>F43/F56*100</f>
        <v>7.5</v>
      </c>
      <c r="G175" s="139">
        <f>G43/G56*100</f>
        <v>10</v>
      </c>
      <c r="H175" s="150">
        <v>5</v>
      </c>
      <c r="I175" s="139">
        <f t="shared" si="3"/>
        <v>1.3333333333333333</v>
      </c>
      <c r="J175" s="141"/>
    </row>
    <row r="176" spans="1:10" ht="45">
      <c r="A176" s="52" t="s">
        <v>206</v>
      </c>
      <c r="B176" s="67" t="s">
        <v>159</v>
      </c>
      <c r="C176" s="11" t="s">
        <v>147</v>
      </c>
      <c r="D176" s="64" t="s">
        <v>42</v>
      </c>
      <c r="E176" s="38" t="s">
        <v>39</v>
      </c>
      <c r="F176" s="60">
        <v>0</v>
      </c>
      <c r="G176" s="60">
        <v>0</v>
      </c>
      <c r="H176" s="95">
        <v>5</v>
      </c>
      <c r="I176" s="136">
        <v>1</v>
      </c>
      <c r="J176" s="142"/>
    </row>
    <row r="177" spans="1:10" ht="45">
      <c r="A177" s="52" t="s">
        <v>207</v>
      </c>
      <c r="B177" s="67" t="s">
        <v>159</v>
      </c>
      <c r="C177" s="11" t="s">
        <v>147</v>
      </c>
      <c r="D177" s="64" t="s">
        <v>172</v>
      </c>
      <c r="E177" s="38" t="s">
        <v>39</v>
      </c>
      <c r="F177" s="60">
        <v>100</v>
      </c>
      <c r="G177" s="60">
        <v>100</v>
      </c>
      <c r="H177" s="95">
        <v>5</v>
      </c>
      <c r="I177" s="136">
        <f t="shared" si="3"/>
        <v>1</v>
      </c>
      <c r="J177" s="142"/>
    </row>
    <row r="178" spans="1:10" ht="45">
      <c r="A178" s="52" t="s">
        <v>208</v>
      </c>
      <c r="B178" s="67" t="s">
        <v>159</v>
      </c>
      <c r="C178" s="11" t="s">
        <v>147</v>
      </c>
      <c r="D178" s="64" t="s">
        <v>44</v>
      </c>
      <c r="E178" s="38" t="s">
        <v>39</v>
      </c>
      <c r="F178" s="60">
        <v>100</v>
      </c>
      <c r="G178" s="60">
        <v>100</v>
      </c>
      <c r="H178" s="95">
        <v>5</v>
      </c>
      <c r="I178" s="136">
        <f t="shared" si="3"/>
        <v>1</v>
      </c>
      <c r="J178" s="142"/>
    </row>
    <row r="179" spans="1:10" ht="75">
      <c r="A179" s="52" t="s">
        <v>209</v>
      </c>
      <c r="B179" s="67" t="s">
        <v>159</v>
      </c>
      <c r="C179" s="11" t="s">
        <v>147</v>
      </c>
      <c r="D179" s="64" t="s">
        <v>43</v>
      </c>
      <c r="E179" s="38" t="s">
        <v>39</v>
      </c>
      <c r="F179" s="60">
        <v>100</v>
      </c>
      <c r="G179" s="60">
        <v>100</v>
      </c>
      <c r="H179" s="95">
        <v>5</v>
      </c>
      <c r="I179" s="136">
        <f t="shared" si="3"/>
        <v>1</v>
      </c>
      <c r="J179" s="142"/>
    </row>
    <row r="180" spans="1:10" ht="324.60000000000002" customHeight="1" thickBot="1">
      <c r="A180" s="52" t="s">
        <v>210</v>
      </c>
      <c r="B180" s="68" t="s">
        <v>159</v>
      </c>
      <c r="C180" s="49" t="s">
        <v>147</v>
      </c>
      <c r="D180" s="65" t="s">
        <v>41</v>
      </c>
      <c r="E180" s="144" t="s">
        <v>39</v>
      </c>
      <c r="F180" s="162">
        <v>0</v>
      </c>
      <c r="G180" s="162">
        <v>0</v>
      </c>
      <c r="H180" s="147">
        <v>5</v>
      </c>
      <c r="I180" s="148">
        <v>0</v>
      </c>
      <c r="J180" s="163"/>
    </row>
    <row r="181" spans="1:10" ht="60">
      <c r="A181" s="52" t="s">
        <v>211</v>
      </c>
      <c r="B181" s="66" t="s">
        <v>160</v>
      </c>
      <c r="C181" s="47" t="s">
        <v>137</v>
      </c>
      <c r="D181" s="63" t="s">
        <v>38</v>
      </c>
      <c r="E181" s="138" t="s">
        <v>39</v>
      </c>
      <c r="F181" s="139">
        <f>F44/F56*100</f>
        <v>25</v>
      </c>
      <c r="G181" s="139">
        <f>G44/G56*100</f>
        <v>20</v>
      </c>
      <c r="H181" s="150">
        <v>5</v>
      </c>
      <c r="I181" s="139">
        <f t="shared" si="3"/>
        <v>0.8</v>
      </c>
      <c r="J181" s="141"/>
    </row>
    <row r="182" spans="1:10" ht="45">
      <c r="A182" s="52" t="s">
        <v>212</v>
      </c>
      <c r="B182" s="67" t="s">
        <v>160</v>
      </c>
      <c r="C182" s="11" t="s">
        <v>137</v>
      </c>
      <c r="D182" s="64" t="s">
        <v>42</v>
      </c>
      <c r="E182" s="38" t="s">
        <v>39</v>
      </c>
      <c r="F182" s="60">
        <v>0</v>
      </c>
      <c r="G182" s="60">
        <v>0</v>
      </c>
      <c r="H182" s="95">
        <v>5</v>
      </c>
      <c r="I182" s="136">
        <v>1</v>
      </c>
      <c r="J182" s="142"/>
    </row>
    <row r="183" spans="1:10" ht="45">
      <c r="A183" s="52" t="s">
        <v>213</v>
      </c>
      <c r="B183" s="67" t="s">
        <v>160</v>
      </c>
      <c r="C183" s="11" t="s">
        <v>137</v>
      </c>
      <c r="D183" s="64" t="s">
        <v>172</v>
      </c>
      <c r="E183" s="38" t="s">
        <v>39</v>
      </c>
      <c r="F183" s="60">
        <v>100</v>
      </c>
      <c r="G183" s="60">
        <v>100</v>
      </c>
      <c r="H183" s="95">
        <v>5</v>
      </c>
      <c r="I183" s="136">
        <f t="shared" si="3"/>
        <v>1</v>
      </c>
      <c r="J183" s="142"/>
    </row>
    <row r="184" spans="1:10" ht="45">
      <c r="A184" s="52" t="s">
        <v>214</v>
      </c>
      <c r="B184" s="67" t="s">
        <v>160</v>
      </c>
      <c r="C184" s="11" t="s">
        <v>137</v>
      </c>
      <c r="D184" s="64" t="s">
        <v>44</v>
      </c>
      <c r="E184" s="38" t="s">
        <v>39</v>
      </c>
      <c r="F184" s="60">
        <v>100</v>
      </c>
      <c r="G184" s="60">
        <v>100</v>
      </c>
      <c r="H184" s="95">
        <v>5</v>
      </c>
      <c r="I184" s="136">
        <f t="shared" si="3"/>
        <v>1</v>
      </c>
      <c r="J184" s="142"/>
    </row>
    <row r="185" spans="1:10" ht="75">
      <c r="A185" s="52" t="s">
        <v>215</v>
      </c>
      <c r="B185" s="67" t="s">
        <v>160</v>
      </c>
      <c r="C185" s="11" t="s">
        <v>137</v>
      </c>
      <c r="D185" s="64" t="s">
        <v>43</v>
      </c>
      <c r="E185" s="38" t="s">
        <v>39</v>
      </c>
      <c r="F185" s="60">
        <v>100</v>
      </c>
      <c r="G185" s="60">
        <v>100</v>
      </c>
      <c r="H185" s="95">
        <v>5</v>
      </c>
      <c r="I185" s="136">
        <f t="shared" si="3"/>
        <v>1</v>
      </c>
      <c r="J185" s="142"/>
    </row>
    <row r="186" spans="1:10" ht="335.45" customHeight="1" thickBot="1">
      <c r="A186" s="52" t="s">
        <v>216</v>
      </c>
      <c r="B186" s="68" t="s">
        <v>160</v>
      </c>
      <c r="C186" s="49" t="s">
        <v>137</v>
      </c>
      <c r="D186" s="65" t="s">
        <v>41</v>
      </c>
      <c r="E186" s="144" t="s">
        <v>39</v>
      </c>
      <c r="F186" s="162">
        <v>0</v>
      </c>
      <c r="G186" s="162">
        <v>0</v>
      </c>
      <c r="H186" s="147">
        <v>5</v>
      </c>
      <c r="I186" s="148">
        <v>0</v>
      </c>
      <c r="J186" s="163"/>
    </row>
    <row r="187" spans="1:10" ht="60">
      <c r="A187" s="52" t="s">
        <v>217</v>
      </c>
      <c r="B187" s="66" t="s">
        <v>161</v>
      </c>
      <c r="C187" s="47" t="s">
        <v>173</v>
      </c>
      <c r="D187" s="63" t="s">
        <v>38</v>
      </c>
      <c r="E187" s="138" t="s">
        <v>39</v>
      </c>
      <c r="F187" s="139">
        <f>F45/F56*100</f>
        <v>25</v>
      </c>
      <c r="G187" s="139">
        <f>G45/G56*100</f>
        <v>20</v>
      </c>
      <c r="H187" s="150">
        <v>5</v>
      </c>
      <c r="I187" s="139">
        <f t="shared" si="3"/>
        <v>0.8</v>
      </c>
      <c r="J187" s="141"/>
    </row>
    <row r="188" spans="1:10" ht="45">
      <c r="A188" s="52" t="s">
        <v>218</v>
      </c>
      <c r="B188" s="67" t="s">
        <v>161</v>
      </c>
      <c r="C188" s="11" t="s">
        <v>173</v>
      </c>
      <c r="D188" s="64" t="s">
        <v>42</v>
      </c>
      <c r="E188" s="38" t="s">
        <v>39</v>
      </c>
      <c r="F188" s="60">
        <v>0</v>
      </c>
      <c r="G188" s="60">
        <v>0</v>
      </c>
      <c r="H188" s="95">
        <v>5</v>
      </c>
      <c r="I188" s="136">
        <v>1</v>
      </c>
      <c r="J188" s="142"/>
    </row>
    <row r="189" spans="1:10" ht="45">
      <c r="A189" s="52" t="s">
        <v>219</v>
      </c>
      <c r="B189" s="67" t="s">
        <v>161</v>
      </c>
      <c r="C189" s="11" t="s">
        <v>173</v>
      </c>
      <c r="D189" s="64" t="s">
        <v>172</v>
      </c>
      <c r="E189" s="38" t="s">
        <v>39</v>
      </c>
      <c r="F189" s="60">
        <v>100</v>
      </c>
      <c r="G189" s="60">
        <v>100</v>
      </c>
      <c r="H189" s="95">
        <v>5</v>
      </c>
      <c r="I189" s="136">
        <f t="shared" si="3"/>
        <v>1</v>
      </c>
      <c r="J189" s="142"/>
    </row>
    <row r="190" spans="1:10" ht="45">
      <c r="A190" s="52" t="s">
        <v>220</v>
      </c>
      <c r="B190" s="67" t="s">
        <v>161</v>
      </c>
      <c r="C190" s="11" t="s">
        <v>173</v>
      </c>
      <c r="D190" s="64" t="s">
        <v>44</v>
      </c>
      <c r="E190" s="38" t="s">
        <v>39</v>
      </c>
      <c r="F190" s="60">
        <v>100</v>
      </c>
      <c r="G190" s="60">
        <v>100</v>
      </c>
      <c r="H190" s="95">
        <v>5</v>
      </c>
      <c r="I190" s="136">
        <f t="shared" si="3"/>
        <v>1</v>
      </c>
      <c r="J190" s="142"/>
    </row>
    <row r="191" spans="1:10" ht="75">
      <c r="A191" s="52" t="s">
        <v>221</v>
      </c>
      <c r="B191" s="67" t="s">
        <v>161</v>
      </c>
      <c r="C191" s="11" t="s">
        <v>173</v>
      </c>
      <c r="D191" s="64" t="s">
        <v>43</v>
      </c>
      <c r="E191" s="38" t="s">
        <v>39</v>
      </c>
      <c r="F191" s="60">
        <v>100</v>
      </c>
      <c r="G191" s="60">
        <v>100</v>
      </c>
      <c r="H191" s="95">
        <v>5</v>
      </c>
      <c r="I191" s="136">
        <f t="shared" si="3"/>
        <v>1</v>
      </c>
      <c r="J191" s="142"/>
    </row>
    <row r="192" spans="1:10" ht="325.89999999999998" customHeight="1" thickBot="1">
      <c r="A192" s="52" t="s">
        <v>222</v>
      </c>
      <c r="B192" s="68" t="s">
        <v>161</v>
      </c>
      <c r="C192" s="49" t="s">
        <v>173</v>
      </c>
      <c r="D192" s="65" t="s">
        <v>41</v>
      </c>
      <c r="E192" s="144" t="s">
        <v>39</v>
      </c>
      <c r="F192" s="162">
        <v>0</v>
      </c>
      <c r="G192" s="162">
        <v>0</v>
      </c>
      <c r="H192" s="147">
        <v>5</v>
      </c>
      <c r="I192" s="148">
        <v>0</v>
      </c>
      <c r="J192" s="163"/>
    </row>
    <row r="193" spans="1:10" ht="60">
      <c r="A193" s="52" t="s">
        <v>223</v>
      </c>
      <c r="B193" s="66" t="s">
        <v>162</v>
      </c>
      <c r="C193" s="47" t="s">
        <v>174</v>
      </c>
      <c r="D193" s="63" t="s">
        <v>38</v>
      </c>
      <c r="E193" s="138" t="s">
        <v>39</v>
      </c>
      <c r="F193" s="139">
        <f>F46/F56*100</f>
        <v>25</v>
      </c>
      <c r="G193" s="139">
        <f>G46/G56*100</f>
        <v>20</v>
      </c>
      <c r="H193" s="150">
        <v>5</v>
      </c>
      <c r="I193" s="139">
        <f t="shared" si="3"/>
        <v>0.8</v>
      </c>
      <c r="J193" s="141"/>
    </row>
    <row r="194" spans="1:10" ht="45">
      <c r="A194" s="52" t="s">
        <v>224</v>
      </c>
      <c r="B194" s="67" t="s">
        <v>162</v>
      </c>
      <c r="C194" s="11" t="s">
        <v>174</v>
      </c>
      <c r="D194" s="64" t="s">
        <v>42</v>
      </c>
      <c r="E194" s="38" t="s">
        <v>39</v>
      </c>
      <c r="F194" s="60">
        <v>0</v>
      </c>
      <c r="G194" s="60">
        <v>0</v>
      </c>
      <c r="H194" s="95">
        <v>5</v>
      </c>
      <c r="I194" s="136">
        <v>1</v>
      </c>
      <c r="J194" s="142"/>
    </row>
    <row r="195" spans="1:10" ht="45">
      <c r="A195" s="52" t="s">
        <v>225</v>
      </c>
      <c r="B195" s="67" t="s">
        <v>162</v>
      </c>
      <c r="C195" s="11" t="s">
        <v>174</v>
      </c>
      <c r="D195" s="64" t="s">
        <v>172</v>
      </c>
      <c r="E195" s="38" t="s">
        <v>39</v>
      </c>
      <c r="F195" s="60">
        <v>100</v>
      </c>
      <c r="G195" s="60">
        <v>100</v>
      </c>
      <c r="H195" s="95">
        <v>5</v>
      </c>
      <c r="I195" s="136">
        <f t="shared" si="3"/>
        <v>1</v>
      </c>
      <c r="J195" s="142"/>
    </row>
    <row r="196" spans="1:10" ht="45">
      <c r="A196" s="52" t="s">
        <v>226</v>
      </c>
      <c r="B196" s="67" t="s">
        <v>162</v>
      </c>
      <c r="C196" s="11" t="s">
        <v>174</v>
      </c>
      <c r="D196" s="64" t="s">
        <v>44</v>
      </c>
      <c r="E196" s="38" t="s">
        <v>39</v>
      </c>
      <c r="F196" s="60">
        <v>100</v>
      </c>
      <c r="G196" s="60">
        <v>100</v>
      </c>
      <c r="H196" s="95">
        <v>5</v>
      </c>
      <c r="I196" s="136">
        <f t="shared" si="3"/>
        <v>1</v>
      </c>
      <c r="J196" s="142"/>
    </row>
    <row r="197" spans="1:10" ht="75">
      <c r="A197" s="52" t="s">
        <v>227</v>
      </c>
      <c r="B197" s="67" t="s">
        <v>162</v>
      </c>
      <c r="C197" s="11" t="s">
        <v>174</v>
      </c>
      <c r="D197" s="64" t="s">
        <v>43</v>
      </c>
      <c r="E197" s="38" t="s">
        <v>39</v>
      </c>
      <c r="F197" s="60">
        <v>100</v>
      </c>
      <c r="G197" s="60">
        <v>100</v>
      </c>
      <c r="H197" s="95">
        <v>5</v>
      </c>
      <c r="I197" s="136">
        <f t="shared" si="3"/>
        <v>1</v>
      </c>
      <c r="J197" s="142"/>
    </row>
    <row r="198" spans="1:10" ht="327" customHeight="1" thickBot="1">
      <c r="A198" s="52" t="s">
        <v>228</v>
      </c>
      <c r="B198" s="68" t="s">
        <v>162</v>
      </c>
      <c r="C198" s="49" t="s">
        <v>174</v>
      </c>
      <c r="D198" s="65" t="s">
        <v>41</v>
      </c>
      <c r="E198" s="144" t="s">
        <v>39</v>
      </c>
      <c r="F198" s="162">
        <v>0</v>
      </c>
      <c r="G198" s="162">
        <v>0</v>
      </c>
      <c r="H198" s="147">
        <v>5</v>
      </c>
      <c r="I198" s="148">
        <v>0</v>
      </c>
      <c r="J198" s="163"/>
    </row>
    <row r="199" spans="1:10" ht="60">
      <c r="A199" s="52" t="s">
        <v>229</v>
      </c>
      <c r="B199" s="66" t="s">
        <v>163</v>
      </c>
      <c r="C199" s="47" t="s">
        <v>143</v>
      </c>
      <c r="D199" s="63" t="s">
        <v>38</v>
      </c>
      <c r="E199" s="138" t="s">
        <v>39</v>
      </c>
      <c r="F199" s="139">
        <f>F47/F56*100</f>
        <v>25</v>
      </c>
      <c r="G199" s="139">
        <f>G47/G56*100</f>
        <v>20</v>
      </c>
      <c r="H199" s="150">
        <v>5</v>
      </c>
      <c r="I199" s="139">
        <f t="shared" si="3"/>
        <v>0.8</v>
      </c>
      <c r="J199" s="141"/>
    </row>
    <row r="200" spans="1:10" ht="45">
      <c r="A200" s="52" t="s">
        <v>230</v>
      </c>
      <c r="B200" s="67" t="s">
        <v>163</v>
      </c>
      <c r="C200" s="11" t="s">
        <v>143</v>
      </c>
      <c r="D200" s="64" t="s">
        <v>42</v>
      </c>
      <c r="E200" s="38" t="s">
        <v>39</v>
      </c>
      <c r="F200" s="60">
        <v>0</v>
      </c>
      <c r="G200" s="60">
        <v>0</v>
      </c>
      <c r="H200" s="95">
        <v>5</v>
      </c>
      <c r="I200" s="136">
        <v>1</v>
      </c>
      <c r="J200" s="142"/>
    </row>
    <row r="201" spans="1:10" ht="45">
      <c r="A201" s="52" t="s">
        <v>231</v>
      </c>
      <c r="B201" s="67" t="s">
        <v>163</v>
      </c>
      <c r="C201" s="11" t="s">
        <v>143</v>
      </c>
      <c r="D201" s="64" t="s">
        <v>172</v>
      </c>
      <c r="E201" s="38" t="s">
        <v>39</v>
      </c>
      <c r="F201" s="60">
        <v>100</v>
      </c>
      <c r="G201" s="60">
        <v>100</v>
      </c>
      <c r="H201" s="95">
        <v>5</v>
      </c>
      <c r="I201" s="136">
        <f t="shared" si="3"/>
        <v>1</v>
      </c>
      <c r="J201" s="142"/>
    </row>
    <row r="202" spans="1:10" ht="45">
      <c r="A202" s="52" t="s">
        <v>232</v>
      </c>
      <c r="B202" s="67" t="s">
        <v>163</v>
      </c>
      <c r="C202" s="11" t="s">
        <v>143</v>
      </c>
      <c r="D202" s="64" t="s">
        <v>44</v>
      </c>
      <c r="E202" s="38" t="s">
        <v>39</v>
      </c>
      <c r="F202" s="60">
        <v>100</v>
      </c>
      <c r="G202" s="60">
        <v>100</v>
      </c>
      <c r="H202" s="95">
        <v>5</v>
      </c>
      <c r="I202" s="136">
        <f t="shared" ref="I202:I251" si="4">G202/F202</f>
        <v>1</v>
      </c>
      <c r="J202" s="142"/>
    </row>
    <row r="203" spans="1:10" ht="75">
      <c r="A203" s="52" t="s">
        <v>233</v>
      </c>
      <c r="B203" s="67" t="s">
        <v>163</v>
      </c>
      <c r="C203" s="11" t="s">
        <v>143</v>
      </c>
      <c r="D203" s="64" t="s">
        <v>43</v>
      </c>
      <c r="E203" s="38" t="s">
        <v>39</v>
      </c>
      <c r="F203" s="60">
        <v>100</v>
      </c>
      <c r="G203" s="60">
        <v>100</v>
      </c>
      <c r="H203" s="95">
        <v>5</v>
      </c>
      <c r="I203" s="136">
        <f t="shared" si="4"/>
        <v>1</v>
      </c>
      <c r="J203" s="142"/>
    </row>
    <row r="204" spans="1:10" ht="325.89999999999998" customHeight="1" thickBot="1">
      <c r="A204" s="52" t="s">
        <v>234</v>
      </c>
      <c r="B204" s="68" t="s">
        <v>163</v>
      </c>
      <c r="C204" s="49" t="s">
        <v>143</v>
      </c>
      <c r="D204" s="65" t="s">
        <v>41</v>
      </c>
      <c r="E204" s="144" t="s">
        <v>39</v>
      </c>
      <c r="F204" s="162">
        <v>0</v>
      </c>
      <c r="G204" s="162">
        <v>0</v>
      </c>
      <c r="H204" s="147">
        <v>5</v>
      </c>
      <c r="I204" s="148">
        <v>0</v>
      </c>
      <c r="J204" s="163"/>
    </row>
    <row r="205" spans="1:10" ht="60">
      <c r="A205" s="52" t="s">
        <v>235</v>
      </c>
      <c r="B205" s="66" t="s">
        <v>164</v>
      </c>
      <c r="C205" s="47" t="s">
        <v>145</v>
      </c>
      <c r="D205" s="63" t="s">
        <v>38</v>
      </c>
      <c r="E205" s="138" t="s">
        <v>39</v>
      </c>
      <c r="F205" s="139">
        <f>F48/F56*100</f>
        <v>25</v>
      </c>
      <c r="G205" s="139">
        <f>G48/G56*100</f>
        <v>20</v>
      </c>
      <c r="H205" s="150">
        <v>5</v>
      </c>
      <c r="I205" s="139">
        <f t="shared" si="4"/>
        <v>0.8</v>
      </c>
      <c r="J205" s="141"/>
    </row>
    <row r="206" spans="1:10" ht="45">
      <c r="A206" s="52" t="s">
        <v>236</v>
      </c>
      <c r="B206" s="67" t="s">
        <v>164</v>
      </c>
      <c r="C206" s="11" t="s">
        <v>145</v>
      </c>
      <c r="D206" s="64" t="s">
        <v>42</v>
      </c>
      <c r="E206" s="38" t="s">
        <v>39</v>
      </c>
      <c r="F206" s="60">
        <v>0</v>
      </c>
      <c r="G206" s="60">
        <v>0</v>
      </c>
      <c r="H206" s="95">
        <v>5</v>
      </c>
      <c r="I206" s="136">
        <v>1</v>
      </c>
      <c r="J206" s="142"/>
    </row>
    <row r="207" spans="1:10" ht="45">
      <c r="A207" s="52" t="s">
        <v>237</v>
      </c>
      <c r="B207" s="67" t="s">
        <v>164</v>
      </c>
      <c r="C207" s="11" t="s">
        <v>145</v>
      </c>
      <c r="D207" s="64" t="s">
        <v>172</v>
      </c>
      <c r="E207" s="38" t="s">
        <v>39</v>
      </c>
      <c r="F207" s="60">
        <v>100</v>
      </c>
      <c r="G207" s="60">
        <v>100</v>
      </c>
      <c r="H207" s="95">
        <v>5</v>
      </c>
      <c r="I207" s="136">
        <f t="shared" si="4"/>
        <v>1</v>
      </c>
      <c r="J207" s="142"/>
    </row>
    <row r="208" spans="1:10" ht="45">
      <c r="A208" s="52" t="s">
        <v>238</v>
      </c>
      <c r="B208" s="67" t="s">
        <v>164</v>
      </c>
      <c r="C208" s="11" t="s">
        <v>145</v>
      </c>
      <c r="D208" s="64" t="s">
        <v>44</v>
      </c>
      <c r="E208" s="38" t="s">
        <v>39</v>
      </c>
      <c r="F208" s="60">
        <v>100</v>
      </c>
      <c r="G208" s="60">
        <v>100</v>
      </c>
      <c r="H208" s="95">
        <v>5</v>
      </c>
      <c r="I208" s="136">
        <f t="shared" si="4"/>
        <v>1</v>
      </c>
      <c r="J208" s="142"/>
    </row>
    <row r="209" spans="1:10" ht="75">
      <c r="A209" s="52" t="s">
        <v>239</v>
      </c>
      <c r="B209" s="67" t="s">
        <v>164</v>
      </c>
      <c r="C209" s="11" t="s">
        <v>145</v>
      </c>
      <c r="D209" s="64" t="s">
        <v>43</v>
      </c>
      <c r="E209" s="38" t="s">
        <v>39</v>
      </c>
      <c r="F209" s="60">
        <v>100</v>
      </c>
      <c r="G209" s="60">
        <v>100</v>
      </c>
      <c r="H209" s="95">
        <v>5</v>
      </c>
      <c r="I209" s="136">
        <f t="shared" si="4"/>
        <v>1</v>
      </c>
      <c r="J209" s="142"/>
    </row>
    <row r="210" spans="1:10" ht="324.60000000000002" customHeight="1" thickBot="1">
      <c r="A210" s="52" t="s">
        <v>240</v>
      </c>
      <c r="B210" s="68" t="s">
        <v>164</v>
      </c>
      <c r="C210" s="49" t="s">
        <v>145</v>
      </c>
      <c r="D210" s="65" t="s">
        <v>41</v>
      </c>
      <c r="E210" s="144" t="s">
        <v>39</v>
      </c>
      <c r="F210" s="162">
        <v>0</v>
      </c>
      <c r="G210" s="162">
        <v>0</v>
      </c>
      <c r="H210" s="147">
        <v>5</v>
      </c>
      <c r="I210" s="148">
        <v>0</v>
      </c>
      <c r="J210" s="163"/>
    </row>
    <row r="211" spans="1:10" ht="60">
      <c r="A211" s="52" t="s">
        <v>241</v>
      </c>
      <c r="B211" s="66" t="s">
        <v>165</v>
      </c>
      <c r="C211" s="47" t="s">
        <v>175</v>
      </c>
      <c r="D211" s="63" t="s">
        <v>38</v>
      </c>
      <c r="E211" s="138" t="s">
        <v>39</v>
      </c>
      <c r="F211" s="139">
        <f>F49/F56*100</f>
        <v>25</v>
      </c>
      <c r="G211" s="139">
        <f>G49/G56*100</f>
        <v>20</v>
      </c>
      <c r="H211" s="150">
        <v>5</v>
      </c>
      <c r="I211" s="139">
        <f t="shared" si="4"/>
        <v>0.8</v>
      </c>
      <c r="J211" s="141"/>
    </row>
    <row r="212" spans="1:10" ht="45">
      <c r="A212" s="52" t="s">
        <v>242</v>
      </c>
      <c r="B212" s="67" t="s">
        <v>165</v>
      </c>
      <c r="C212" s="11" t="s">
        <v>175</v>
      </c>
      <c r="D212" s="64" t="s">
        <v>42</v>
      </c>
      <c r="E212" s="38" t="s">
        <v>39</v>
      </c>
      <c r="F212" s="60">
        <v>0</v>
      </c>
      <c r="G212" s="60">
        <v>0</v>
      </c>
      <c r="H212" s="95">
        <v>5</v>
      </c>
      <c r="I212" s="136">
        <v>1</v>
      </c>
      <c r="J212" s="142"/>
    </row>
    <row r="213" spans="1:10" ht="45">
      <c r="A213" s="52" t="s">
        <v>243</v>
      </c>
      <c r="B213" s="67" t="s">
        <v>165</v>
      </c>
      <c r="C213" s="11" t="s">
        <v>175</v>
      </c>
      <c r="D213" s="64" t="s">
        <v>172</v>
      </c>
      <c r="E213" s="38" t="s">
        <v>39</v>
      </c>
      <c r="F213" s="60">
        <v>100</v>
      </c>
      <c r="G213" s="60">
        <v>100</v>
      </c>
      <c r="H213" s="95">
        <v>5</v>
      </c>
      <c r="I213" s="136">
        <f t="shared" si="4"/>
        <v>1</v>
      </c>
      <c r="J213" s="142"/>
    </row>
    <row r="214" spans="1:10" ht="45">
      <c r="A214" s="52" t="s">
        <v>244</v>
      </c>
      <c r="B214" s="67" t="s">
        <v>165</v>
      </c>
      <c r="C214" s="11" t="s">
        <v>175</v>
      </c>
      <c r="D214" s="64" t="s">
        <v>44</v>
      </c>
      <c r="E214" s="38" t="s">
        <v>39</v>
      </c>
      <c r="F214" s="60">
        <v>100</v>
      </c>
      <c r="G214" s="60">
        <v>100</v>
      </c>
      <c r="H214" s="95">
        <v>5</v>
      </c>
      <c r="I214" s="136">
        <f t="shared" si="4"/>
        <v>1</v>
      </c>
      <c r="J214" s="142"/>
    </row>
    <row r="215" spans="1:10" ht="75">
      <c r="A215" s="52" t="s">
        <v>245</v>
      </c>
      <c r="B215" s="67" t="s">
        <v>165</v>
      </c>
      <c r="C215" s="11" t="s">
        <v>175</v>
      </c>
      <c r="D215" s="64" t="s">
        <v>43</v>
      </c>
      <c r="E215" s="38" t="s">
        <v>39</v>
      </c>
      <c r="F215" s="60">
        <v>100</v>
      </c>
      <c r="G215" s="60">
        <v>100</v>
      </c>
      <c r="H215" s="95">
        <v>5</v>
      </c>
      <c r="I215" s="136">
        <f t="shared" si="4"/>
        <v>1</v>
      </c>
      <c r="J215" s="142"/>
    </row>
    <row r="216" spans="1:10" ht="321" customHeight="1" thickBot="1">
      <c r="A216" s="52" t="s">
        <v>246</v>
      </c>
      <c r="B216" s="68" t="s">
        <v>165</v>
      </c>
      <c r="C216" s="49" t="s">
        <v>175</v>
      </c>
      <c r="D216" s="65" t="s">
        <v>41</v>
      </c>
      <c r="E216" s="144" t="s">
        <v>39</v>
      </c>
      <c r="F216" s="162">
        <v>0</v>
      </c>
      <c r="G216" s="162">
        <v>0</v>
      </c>
      <c r="H216" s="147">
        <v>5</v>
      </c>
      <c r="I216" s="148">
        <v>0</v>
      </c>
      <c r="J216" s="163"/>
    </row>
    <row r="217" spans="1:10" ht="60">
      <c r="A217" s="52" t="s">
        <v>247</v>
      </c>
      <c r="B217" s="66" t="s">
        <v>166</v>
      </c>
      <c r="C217" s="47" t="s">
        <v>137</v>
      </c>
      <c r="D217" s="63" t="s">
        <v>38</v>
      </c>
      <c r="E217" s="138" t="s">
        <v>39</v>
      </c>
      <c r="F217" s="139">
        <f>F50/F56*100</f>
        <v>30</v>
      </c>
      <c r="G217" s="139">
        <f>G50/G56*100</f>
        <v>36.666666666666664</v>
      </c>
      <c r="H217" s="150">
        <v>5</v>
      </c>
      <c r="I217" s="139">
        <f t="shared" si="4"/>
        <v>1.2222222222222221</v>
      </c>
      <c r="J217" s="141"/>
    </row>
    <row r="218" spans="1:10" ht="45">
      <c r="A218" s="52" t="s">
        <v>248</v>
      </c>
      <c r="B218" s="67" t="s">
        <v>166</v>
      </c>
      <c r="C218" s="11" t="s">
        <v>137</v>
      </c>
      <c r="D218" s="64" t="s">
        <v>42</v>
      </c>
      <c r="E218" s="38" t="s">
        <v>39</v>
      </c>
      <c r="F218" s="60">
        <v>0</v>
      </c>
      <c r="G218" s="60">
        <v>0</v>
      </c>
      <c r="H218" s="95">
        <v>5</v>
      </c>
      <c r="I218" s="136">
        <v>1</v>
      </c>
      <c r="J218" s="142"/>
    </row>
    <row r="219" spans="1:10" ht="45">
      <c r="A219" s="52" t="s">
        <v>249</v>
      </c>
      <c r="B219" s="67" t="s">
        <v>166</v>
      </c>
      <c r="C219" s="11" t="s">
        <v>137</v>
      </c>
      <c r="D219" s="64" t="s">
        <v>172</v>
      </c>
      <c r="E219" s="38" t="s">
        <v>39</v>
      </c>
      <c r="F219" s="60">
        <v>100</v>
      </c>
      <c r="G219" s="60">
        <v>100</v>
      </c>
      <c r="H219" s="95">
        <v>5</v>
      </c>
      <c r="I219" s="136">
        <f t="shared" si="4"/>
        <v>1</v>
      </c>
      <c r="J219" s="142"/>
    </row>
    <row r="220" spans="1:10" ht="45">
      <c r="A220" s="52" t="s">
        <v>250</v>
      </c>
      <c r="B220" s="67" t="s">
        <v>166</v>
      </c>
      <c r="C220" s="11" t="s">
        <v>137</v>
      </c>
      <c r="D220" s="64" t="s">
        <v>44</v>
      </c>
      <c r="E220" s="38" t="s">
        <v>39</v>
      </c>
      <c r="F220" s="60">
        <v>100</v>
      </c>
      <c r="G220" s="60">
        <v>100</v>
      </c>
      <c r="H220" s="95">
        <v>5</v>
      </c>
      <c r="I220" s="136">
        <f t="shared" si="4"/>
        <v>1</v>
      </c>
      <c r="J220" s="142"/>
    </row>
    <row r="221" spans="1:10" ht="75">
      <c r="A221" s="52" t="s">
        <v>251</v>
      </c>
      <c r="B221" s="67" t="s">
        <v>166</v>
      </c>
      <c r="C221" s="11" t="s">
        <v>137</v>
      </c>
      <c r="D221" s="64" t="s">
        <v>43</v>
      </c>
      <c r="E221" s="38" t="s">
        <v>39</v>
      </c>
      <c r="F221" s="60">
        <v>100</v>
      </c>
      <c r="G221" s="60">
        <v>100</v>
      </c>
      <c r="H221" s="95">
        <v>5</v>
      </c>
      <c r="I221" s="136">
        <f t="shared" si="4"/>
        <v>1</v>
      </c>
      <c r="J221" s="142"/>
    </row>
    <row r="222" spans="1:10" ht="325.89999999999998" customHeight="1" thickBot="1">
      <c r="A222" s="52" t="s">
        <v>252</v>
      </c>
      <c r="B222" s="68" t="s">
        <v>166</v>
      </c>
      <c r="C222" s="49" t="s">
        <v>137</v>
      </c>
      <c r="D222" s="65" t="s">
        <v>41</v>
      </c>
      <c r="E222" s="144" t="s">
        <v>39</v>
      </c>
      <c r="F222" s="162">
        <v>0</v>
      </c>
      <c r="G222" s="162">
        <v>0</v>
      </c>
      <c r="H222" s="147">
        <v>5</v>
      </c>
      <c r="I222" s="148">
        <v>0</v>
      </c>
      <c r="J222" s="163"/>
    </row>
    <row r="223" spans="1:10" ht="60">
      <c r="A223" s="52" t="s">
        <v>253</v>
      </c>
      <c r="B223" s="66" t="s">
        <v>167</v>
      </c>
      <c r="C223" s="47" t="s">
        <v>173</v>
      </c>
      <c r="D223" s="63" t="s">
        <v>38</v>
      </c>
      <c r="E223" s="138" t="s">
        <v>39</v>
      </c>
      <c r="F223" s="139">
        <f>F51/F56*100</f>
        <v>30</v>
      </c>
      <c r="G223" s="139">
        <f>G51/G56*100</f>
        <v>36.666666666666664</v>
      </c>
      <c r="H223" s="150">
        <v>5</v>
      </c>
      <c r="I223" s="139">
        <f t="shared" si="4"/>
        <v>1.2222222222222221</v>
      </c>
      <c r="J223" s="141"/>
    </row>
    <row r="224" spans="1:10" ht="45">
      <c r="A224" s="52" t="s">
        <v>254</v>
      </c>
      <c r="B224" s="67" t="s">
        <v>167</v>
      </c>
      <c r="C224" s="11" t="s">
        <v>173</v>
      </c>
      <c r="D224" s="64" t="s">
        <v>42</v>
      </c>
      <c r="E224" s="38" t="s">
        <v>39</v>
      </c>
      <c r="F224" s="60">
        <v>0</v>
      </c>
      <c r="G224" s="60">
        <v>0</v>
      </c>
      <c r="H224" s="95">
        <v>5</v>
      </c>
      <c r="I224" s="136">
        <v>1</v>
      </c>
      <c r="J224" s="142"/>
    </row>
    <row r="225" spans="1:10" ht="45">
      <c r="A225" s="52" t="s">
        <v>255</v>
      </c>
      <c r="B225" s="67" t="s">
        <v>167</v>
      </c>
      <c r="C225" s="11" t="s">
        <v>173</v>
      </c>
      <c r="D225" s="64" t="s">
        <v>172</v>
      </c>
      <c r="E225" s="38" t="s">
        <v>39</v>
      </c>
      <c r="F225" s="60">
        <v>100</v>
      </c>
      <c r="G225" s="60">
        <v>100</v>
      </c>
      <c r="H225" s="95">
        <v>5</v>
      </c>
      <c r="I225" s="136">
        <f t="shared" si="4"/>
        <v>1</v>
      </c>
      <c r="J225" s="142"/>
    </row>
    <row r="226" spans="1:10" ht="45">
      <c r="A226" s="52" t="s">
        <v>256</v>
      </c>
      <c r="B226" s="67" t="s">
        <v>167</v>
      </c>
      <c r="C226" s="11" t="s">
        <v>173</v>
      </c>
      <c r="D226" s="64" t="s">
        <v>44</v>
      </c>
      <c r="E226" s="38" t="s">
        <v>39</v>
      </c>
      <c r="F226" s="60">
        <v>100</v>
      </c>
      <c r="G226" s="60">
        <v>100</v>
      </c>
      <c r="H226" s="95">
        <v>5</v>
      </c>
      <c r="I226" s="136">
        <f t="shared" si="4"/>
        <v>1</v>
      </c>
      <c r="J226" s="142"/>
    </row>
    <row r="227" spans="1:10" ht="75">
      <c r="A227" s="52" t="s">
        <v>257</v>
      </c>
      <c r="B227" s="67" t="s">
        <v>167</v>
      </c>
      <c r="C227" s="11" t="s">
        <v>173</v>
      </c>
      <c r="D227" s="64" t="s">
        <v>43</v>
      </c>
      <c r="E227" s="38" t="s">
        <v>39</v>
      </c>
      <c r="F227" s="60">
        <v>100</v>
      </c>
      <c r="G227" s="60">
        <v>100</v>
      </c>
      <c r="H227" s="95">
        <v>5</v>
      </c>
      <c r="I227" s="136">
        <f t="shared" si="4"/>
        <v>1</v>
      </c>
      <c r="J227" s="142"/>
    </row>
    <row r="228" spans="1:10" ht="324.60000000000002" customHeight="1" thickBot="1">
      <c r="A228" s="52" t="s">
        <v>258</v>
      </c>
      <c r="B228" s="68" t="s">
        <v>167</v>
      </c>
      <c r="C228" s="49" t="s">
        <v>173</v>
      </c>
      <c r="D228" s="65" t="s">
        <v>41</v>
      </c>
      <c r="E228" s="144" t="s">
        <v>39</v>
      </c>
      <c r="F228" s="162">
        <v>0</v>
      </c>
      <c r="G228" s="162">
        <v>0</v>
      </c>
      <c r="H228" s="147">
        <v>5</v>
      </c>
      <c r="I228" s="148">
        <v>0</v>
      </c>
      <c r="J228" s="163"/>
    </row>
    <row r="229" spans="1:10" ht="60">
      <c r="A229" s="52" t="s">
        <v>259</v>
      </c>
      <c r="B229" s="66" t="s">
        <v>168</v>
      </c>
      <c r="C229" s="40" t="s">
        <v>141</v>
      </c>
      <c r="D229" s="63" t="s">
        <v>38</v>
      </c>
      <c r="E229" s="138" t="s">
        <v>39</v>
      </c>
      <c r="F229" s="139">
        <f>F52/F56*100</f>
        <v>30</v>
      </c>
      <c r="G229" s="139">
        <f>G52/G56*100</f>
        <v>36.666666666666664</v>
      </c>
      <c r="H229" s="150">
        <v>5</v>
      </c>
      <c r="I229" s="139">
        <f t="shared" si="4"/>
        <v>1.2222222222222221</v>
      </c>
      <c r="J229" s="141"/>
    </row>
    <row r="230" spans="1:10" ht="45">
      <c r="A230" s="52" t="s">
        <v>260</v>
      </c>
      <c r="B230" s="67" t="s">
        <v>168</v>
      </c>
      <c r="C230" s="12" t="s">
        <v>141</v>
      </c>
      <c r="D230" s="64" t="s">
        <v>42</v>
      </c>
      <c r="E230" s="38" t="s">
        <v>39</v>
      </c>
      <c r="F230" s="60">
        <v>0</v>
      </c>
      <c r="G230" s="60">
        <v>0</v>
      </c>
      <c r="H230" s="95">
        <v>5</v>
      </c>
      <c r="I230" s="136">
        <v>1</v>
      </c>
      <c r="J230" s="142"/>
    </row>
    <row r="231" spans="1:10" ht="45">
      <c r="A231" s="52" t="s">
        <v>261</v>
      </c>
      <c r="B231" s="67" t="s">
        <v>168</v>
      </c>
      <c r="C231" s="12" t="s">
        <v>141</v>
      </c>
      <c r="D231" s="64" t="s">
        <v>172</v>
      </c>
      <c r="E231" s="38" t="s">
        <v>39</v>
      </c>
      <c r="F231" s="60">
        <v>100</v>
      </c>
      <c r="G231" s="60">
        <v>100</v>
      </c>
      <c r="H231" s="95">
        <v>5</v>
      </c>
      <c r="I231" s="136">
        <f t="shared" si="4"/>
        <v>1</v>
      </c>
      <c r="J231" s="142"/>
    </row>
    <row r="232" spans="1:10" ht="45">
      <c r="A232" s="52" t="s">
        <v>262</v>
      </c>
      <c r="B232" s="67" t="s">
        <v>168</v>
      </c>
      <c r="C232" s="12" t="s">
        <v>141</v>
      </c>
      <c r="D232" s="64" t="s">
        <v>44</v>
      </c>
      <c r="E232" s="38" t="s">
        <v>39</v>
      </c>
      <c r="F232" s="60">
        <v>100</v>
      </c>
      <c r="G232" s="60">
        <v>100</v>
      </c>
      <c r="H232" s="95">
        <v>5</v>
      </c>
      <c r="I232" s="136">
        <f t="shared" si="4"/>
        <v>1</v>
      </c>
      <c r="J232" s="142"/>
    </row>
    <row r="233" spans="1:10" ht="75">
      <c r="A233" s="52" t="s">
        <v>263</v>
      </c>
      <c r="B233" s="67" t="s">
        <v>168</v>
      </c>
      <c r="C233" s="12" t="s">
        <v>141</v>
      </c>
      <c r="D233" s="64" t="s">
        <v>43</v>
      </c>
      <c r="E233" s="38" t="s">
        <v>39</v>
      </c>
      <c r="F233" s="60">
        <v>100</v>
      </c>
      <c r="G233" s="60">
        <v>100</v>
      </c>
      <c r="H233" s="95">
        <v>5</v>
      </c>
      <c r="I233" s="136">
        <f t="shared" si="4"/>
        <v>1</v>
      </c>
      <c r="J233" s="142"/>
    </row>
    <row r="234" spans="1:10" ht="328.15" customHeight="1" thickBot="1">
      <c r="A234" s="52" t="s">
        <v>264</v>
      </c>
      <c r="B234" s="68" t="s">
        <v>168</v>
      </c>
      <c r="C234" s="41" t="s">
        <v>141</v>
      </c>
      <c r="D234" s="65" t="s">
        <v>41</v>
      </c>
      <c r="E234" s="144" t="s">
        <v>39</v>
      </c>
      <c r="F234" s="162">
        <v>0</v>
      </c>
      <c r="G234" s="162">
        <v>0</v>
      </c>
      <c r="H234" s="147">
        <v>5</v>
      </c>
      <c r="I234" s="148">
        <v>0</v>
      </c>
      <c r="J234" s="163"/>
    </row>
    <row r="235" spans="1:10" ht="60">
      <c r="A235" s="52" t="s">
        <v>265</v>
      </c>
      <c r="B235" s="66" t="s">
        <v>169</v>
      </c>
      <c r="C235" s="47" t="s">
        <v>143</v>
      </c>
      <c r="D235" s="63" t="s">
        <v>38</v>
      </c>
      <c r="E235" s="138" t="s">
        <v>39</v>
      </c>
      <c r="F235" s="139">
        <f>F53/F56*100</f>
        <v>30</v>
      </c>
      <c r="G235" s="139">
        <f>G53/G56*100</f>
        <v>36.666666666666664</v>
      </c>
      <c r="H235" s="150">
        <v>5</v>
      </c>
      <c r="I235" s="139">
        <f t="shared" si="4"/>
        <v>1.2222222222222221</v>
      </c>
      <c r="J235" s="141"/>
    </row>
    <row r="236" spans="1:10" ht="45">
      <c r="A236" s="52" t="s">
        <v>266</v>
      </c>
      <c r="B236" s="67" t="s">
        <v>169</v>
      </c>
      <c r="C236" s="11" t="s">
        <v>143</v>
      </c>
      <c r="D236" s="64" t="s">
        <v>42</v>
      </c>
      <c r="E236" s="38" t="s">
        <v>39</v>
      </c>
      <c r="F236" s="60">
        <v>0</v>
      </c>
      <c r="G236" s="60">
        <v>0</v>
      </c>
      <c r="H236" s="95">
        <v>5</v>
      </c>
      <c r="I236" s="136">
        <v>1</v>
      </c>
      <c r="J236" s="142"/>
    </row>
    <row r="237" spans="1:10" ht="45">
      <c r="A237" s="52" t="s">
        <v>267</v>
      </c>
      <c r="B237" s="67" t="s">
        <v>169</v>
      </c>
      <c r="C237" s="11" t="s">
        <v>143</v>
      </c>
      <c r="D237" s="64" t="s">
        <v>172</v>
      </c>
      <c r="E237" s="38" t="s">
        <v>39</v>
      </c>
      <c r="F237" s="60">
        <v>100</v>
      </c>
      <c r="G237" s="60">
        <v>100</v>
      </c>
      <c r="H237" s="95">
        <v>5</v>
      </c>
      <c r="I237" s="136">
        <f t="shared" si="4"/>
        <v>1</v>
      </c>
      <c r="J237" s="142"/>
    </row>
    <row r="238" spans="1:10" ht="45">
      <c r="A238" s="52" t="s">
        <v>268</v>
      </c>
      <c r="B238" s="67" t="s">
        <v>169</v>
      </c>
      <c r="C238" s="11" t="s">
        <v>143</v>
      </c>
      <c r="D238" s="64" t="s">
        <v>44</v>
      </c>
      <c r="E238" s="38" t="s">
        <v>39</v>
      </c>
      <c r="F238" s="60">
        <v>100</v>
      </c>
      <c r="G238" s="60">
        <v>100</v>
      </c>
      <c r="H238" s="95">
        <v>5</v>
      </c>
      <c r="I238" s="136">
        <f t="shared" si="4"/>
        <v>1</v>
      </c>
      <c r="J238" s="142"/>
    </row>
    <row r="239" spans="1:10" ht="75">
      <c r="A239" s="52" t="s">
        <v>269</v>
      </c>
      <c r="B239" s="67" t="s">
        <v>169</v>
      </c>
      <c r="C239" s="11" t="s">
        <v>143</v>
      </c>
      <c r="D239" s="64" t="s">
        <v>43</v>
      </c>
      <c r="E239" s="38" t="s">
        <v>39</v>
      </c>
      <c r="F239" s="60">
        <v>100</v>
      </c>
      <c r="G239" s="60">
        <v>100</v>
      </c>
      <c r="H239" s="95">
        <v>5</v>
      </c>
      <c r="I239" s="136">
        <f t="shared" si="4"/>
        <v>1</v>
      </c>
      <c r="J239" s="142"/>
    </row>
    <row r="240" spans="1:10" ht="328.15" customHeight="1" thickBot="1">
      <c r="A240" s="52" t="s">
        <v>270</v>
      </c>
      <c r="B240" s="68" t="s">
        <v>169</v>
      </c>
      <c r="C240" s="49" t="s">
        <v>143</v>
      </c>
      <c r="D240" s="65" t="s">
        <v>41</v>
      </c>
      <c r="E240" s="144" t="s">
        <v>39</v>
      </c>
      <c r="F240" s="162">
        <v>0</v>
      </c>
      <c r="G240" s="60">
        <v>0</v>
      </c>
      <c r="H240" s="147">
        <v>5</v>
      </c>
      <c r="I240" s="148">
        <v>0</v>
      </c>
      <c r="J240" s="163"/>
    </row>
    <row r="241" spans="1:10" ht="60">
      <c r="A241" s="52" t="s">
        <v>271</v>
      </c>
      <c r="B241" s="66" t="s">
        <v>170</v>
      </c>
      <c r="C241" s="47" t="s">
        <v>145</v>
      </c>
      <c r="D241" s="63" t="s">
        <v>38</v>
      </c>
      <c r="E241" s="138" t="s">
        <v>39</v>
      </c>
      <c r="F241" s="139">
        <f>F54/F56*100</f>
        <v>30</v>
      </c>
      <c r="G241" s="139">
        <f>G54/G56*100</f>
        <v>36.666666666666664</v>
      </c>
      <c r="H241" s="150">
        <v>5</v>
      </c>
      <c r="I241" s="139">
        <f t="shared" si="4"/>
        <v>1.2222222222222221</v>
      </c>
      <c r="J241" s="141"/>
    </row>
    <row r="242" spans="1:10" ht="45">
      <c r="A242" s="52" t="s">
        <v>272</v>
      </c>
      <c r="B242" s="67" t="s">
        <v>170</v>
      </c>
      <c r="C242" s="11" t="s">
        <v>145</v>
      </c>
      <c r="D242" s="64" t="s">
        <v>42</v>
      </c>
      <c r="E242" s="38" t="s">
        <v>39</v>
      </c>
      <c r="F242" s="60">
        <v>0</v>
      </c>
      <c r="G242" s="60">
        <v>0</v>
      </c>
      <c r="H242" s="95">
        <v>5</v>
      </c>
      <c r="I242" s="136">
        <v>1</v>
      </c>
      <c r="J242" s="142"/>
    </row>
    <row r="243" spans="1:10" ht="45">
      <c r="A243" s="52" t="s">
        <v>273</v>
      </c>
      <c r="B243" s="67" t="s">
        <v>170</v>
      </c>
      <c r="C243" s="11" t="s">
        <v>145</v>
      </c>
      <c r="D243" s="64" t="s">
        <v>172</v>
      </c>
      <c r="E243" s="38" t="s">
        <v>39</v>
      </c>
      <c r="F243" s="60">
        <v>100</v>
      </c>
      <c r="G243" s="60">
        <v>100</v>
      </c>
      <c r="H243" s="95">
        <v>5</v>
      </c>
      <c r="I243" s="136">
        <f t="shared" si="4"/>
        <v>1</v>
      </c>
      <c r="J243" s="142"/>
    </row>
    <row r="244" spans="1:10" ht="45">
      <c r="A244" s="52" t="s">
        <v>274</v>
      </c>
      <c r="B244" s="67" t="s">
        <v>170</v>
      </c>
      <c r="C244" s="11" t="s">
        <v>145</v>
      </c>
      <c r="D244" s="64" t="s">
        <v>44</v>
      </c>
      <c r="E244" s="38" t="s">
        <v>39</v>
      </c>
      <c r="F244" s="60">
        <v>100</v>
      </c>
      <c r="G244" s="60">
        <v>100</v>
      </c>
      <c r="H244" s="95">
        <v>5</v>
      </c>
      <c r="I244" s="136">
        <f t="shared" si="4"/>
        <v>1</v>
      </c>
      <c r="J244" s="142"/>
    </row>
    <row r="245" spans="1:10" ht="75">
      <c r="A245" s="52" t="s">
        <v>275</v>
      </c>
      <c r="B245" s="67" t="s">
        <v>170</v>
      </c>
      <c r="C245" s="11" t="s">
        <v>145</v>
      </c>
      <c r="D245" s="64" t="s">
        <v>43</v>
      </c>
      <c r="E245" s="38" t="s">
        <v>39</v>
      </c>
      <c r="F245" s="60">
        <v>100</v>
      </c>
      <c r="G245" s="60">
        <v>100</v>
      </c>
      <c r="H245" s="95">
        <v>5</v>
      </c>
      <c r="I245" s="136">
        <f t="shared" si="4"/>
        <v>1</v>
      </c>
      <c r="J245" s="142"/>
    </row>
    <row r="246" spans="1:10" ht="334.15" customHeight="1" thickBot="1">
      <c r="A246" s="52" t="s">
        <v>276</v>
      </c>
      <c r="B246" s="68" t="s">
        <v>170</v>
      </c>
      <c r="C246" s="49" t="s">
        <v>145</v>
      </c>
      <c r="D246" s="65" t="s">
        <v>41</v>
      </c>
      <c r="E246" s="144" t="s">
        <v>39</v>
      </c>
      <c r="F246" s="162">
        <v>0</v>
      </c>
      <c r="G246" s="162">
        <v>0</v>
      </c>
      <c r="H246" s="147">
        <v>5</v>
      </c>
      <c r="I246" s="148">
        <v>0</v>
      </c>
      <c r="J246" s="163"/>
    </row>
    <row r="247" spans="1:10" ht="60">
      <c r="A247" s="52" t="s">
        <v>277</v>
      </c>
      <c r="B247" s="66" t="s">
        <v>171</v>
      </c>
      <c r="C247" s="47" t="s">
        <v>147</v>
      </c>
      <c r="D247" s="63" t="s">
        <v>38</v>
      </c>
      <c r="E247" s="138" t="s">
        <v>39</v>
      </c>
      <c r="F247" s="139">
        <f>F55/F56*100</f>
        <v>30</v>
      </c>
      <c r="G247" s="139">
        <f>G55/G56*100</f>
        <v>36.666666666666664</v>
      </c>
      <c r="H247" s="150">
        <v>5</v>
      </c>
      <c r="I247" s="139">
        <f t="shared" si="4"/>
        <v>1.2222222222222221</v>
      </c>
      <c r="J247" s="141"/>
    </row>
    <row r="248" spans="1:10" ht="45">
      <c r="A248" s="52" t="s">
        <v>278</v>
      </c>
      <c r="B248" s="67" t="s">
        <v>171</v>
      </c>
      <c r="C248" s="11" t="s">
        <v>147</v>
      </c>
      <c r="D248" s="64" t="s">
        <v>42</v>
      </c>
      <c r="E248" s="38" t="s">
        <v>39</v>
      </c>
      <c r="F248" s="60">
        <v>0</v>
      </c>
      <c r="G248" s="60">
        <v>0</v>
      </c>
      <c r="H248" s="95">
        <v>5</v>
      </c>
      <c r="I248" s="136">
        <v>1</v>
      </c>
      <c r="J248" s="142"/>
    </row>
    <row r="249" spans="1:10" ht="45">
      <c r="A249" s="52" t="s">
        <v>279</v>
      </c>
      <c r="B249" s="67" t="s">
        <v>171</v>
      </c>
      <c r="C249" s="11" t="s">
        <v>147</v>
      </c>
      <c r="D249" s="64" t="s">
        <v>172</v>
      </c>
      <c r="E249" s="38" t="s">
        <v>39</v>
      </c>
      <c r="F249" s="60">
        <v>100</v>
      </c>
      <c r="G249" s="60">
        <v>100</v>
      </c>
      <c r="H249" s="95">
        <v>5</v>
      </c>
      <c r="I249" s="136">
        <f t="shared" si="4"/>
        <v>1</v>
      </c>
      <c r="J249" s="142"/>
    </row>
    <row r="250" spans="1:10" ht="45">
      <c r="A250" s="52" t="s">
        <v>280</v>
      </c>
      <c r="B250" s="67" t="s">
        <v>171</v>
      </c>
      <c r="C250" s="11" t="s">
        <v>147</v>
      </c>
      <c r="D250" s="64" t="s">
        <v>44</v>
      </c>
      <c r="E250" s="38" t="s">
        <v>39</v>
      </c>
      <c r="F250" s="60">
        <v>100</v>
      </c>
      <c r="G250" s="60">
        <v>100</v>
      </c>
      <c r="H250" s="95">
        <v>5</v>
      </c>
      <c r="I250" s="136">
        <f t="shared" si="4"/>
        <v>1</v>
      </c>
      <c r="J250" s="142"/>
    </row>
    <row r="251" spans="1:10" ht="75">
      <c r="A251" s="52" t="s">
        <v>281</v>
      </c>
      <c r="B251" s="67" t="s">
        <v>171</v>
      </c>
      <c r="C251" s="11" t="s">
        <v>147</v>
      </c>
      <c r="D251" s="64" t="s">
        <v>43</v>
      </c>
      <c r="E251" s="38" t="s">
        <v>39</v>
      </c>
      <c r="F251" s="60">
        <v>100</v>
      </c>
      <c r="G251" s="60">
        <v>100</v>
      </c>
      <c r="H251" s="95">
        <v>5</v>
      </c>
      <c r="I251" s="136">
        <f t="shared" si="4"/>
        <v>1</v>
      </c>
      <c r="J251" s="142"/>
    </row>
    <row r="252" spans="1:10" ht="328.15" customHeight="1" thickBot="1">
      <c r="A252" s="52" t="s">
        <v>282</v>
      </c>
      <c r="B252" s="152" t="s">
        <v>171</v>
      </c>
      <c r="C252" s="153" t="s">
        <v>147</v>
      </c>
      <c r="D252" s="154" t="s">
        <v>41</v>
      </c>
      <c r="E252" s="155" t="s">
        <v>39</v>
      </c>
      <c r="F252" s="166">
        <v>0</v>
      </c>
      <c r="G252" s="60">
        <v>0</v>
      </c>
      <c r="H252" s="28">
        <v>5</v>
      </c>
      <c r="I252" s="156">
        <v>0</v>
      </c>
      <c r="J252" s="165"/>
    </row>
    <row r="253" spans="1:10" ht="75.75" thickBot="1">
      <c r="A253" s="52" t="s">
        <v>283</v>
      </c>
      <c r="B253" s="89" t="s">
        <v>178</v>
      </c>
      <c r="C253" s="82" t="s">
        <v>179</v>
      </c>
      <c r="D253" s="63" t="s">
        <v>38</v>
      </c>
      <c r="E253" s="138" t="s">
        <v>39</v>
      </c>
      <c r="F253" s="139">
        <v>100</v>
      </c>
      <c r="G253" s="139">
        <v>100</v>
      </c>
      <c r="H253" s="150">
        <v>5</v>
      </c>
      <c r="I253" s="167">
        <f t="shared" ref="I253:I257" si="5">G253/F253</f>
        <v>1</v>
      </c>
      <c r="J253" s="141"/>
    </row>
    <row r="254" spans="1:10" ht="75.75" thickBot="1">
      <c r="A254" s="52" t="s">
        <v>284</v>
      </c>
      <c r="B254" s="76" t="s">
        <v>178</v>
      </c>
      <c r="C254" s="72" t="s">
        <v>179</v>
      </c>
      <c r="D254" s="64" t="s">
        <v>42</v>
      </c>
      <c r="E254" s="38" t="s">
        <v>39</v>
      </c>
      <c r="F254" s="60">
        <v>0</v>
      </c>
      <c r="G254" s="60">
        <v>0</v>
      </c>
      <c r="H254" s="95">
        <v>5</v>
      </c>
      <c r="I254" s="136">
        <v>1</v>
      </c>
      <c r="J254" s="142"/>
    </row>
    <row r="255" spans="1:10" ht="75.75" thickBot="1">
      <c r="A255" s="52" t="s">
        <v>285</v>
      </c>
      <c r="B255" s="76" t="s">
        <v>178</v>
      </c>
      <c r="C255" s="72" t="s">
        <v>179</v>
      </c>
      <c r="D255" s="64" t="s">
        <v>172</v>
      </c>
      <c r="E255" s="38" t="s">
        <v>39</v>
      </c>
      <c r="F255" s="60">
        <v>100</v>
      </c>
      <c r="G255" s="60">
        <v>100</v>
      </c>
      <c r="H255" s="95">
        <v>5</v>
      </c>
      <c r="I255" s="136">
        <f t="shared" si="5"/>
        <v>1</v>
      </c>
      <c r="J255" s="142"/>
    </row>
    <row r="256" spans="1:10" ht="75.75" thickBot="1">
      <c r="A256" s="52" t="s">
        <v>286</v>
      </c>
      <c r="B256" s="76" t="s">
        <v>178</v>
      </c>
      <c r="C256" s="72" t="s">
        <v>179</v>
      </c>
      <c r="D256" s="64" t="s">
        <v>44</v>
      </c>
      <c r="E256" s="38" t="s">
        <v>39</v>
      </c>
      <c r="F256" s="60">
        <v>100</v>
      </c>
      <c r="G256" s="60">
        <v>100</v>
      </c>
      <c r="H256" s="95">
        <v>5</v>
      </c>
      <c r="I256" s="136">
        <f t="shared" si="5"/>
        <v>1</v>
      </c>
      <c r="J256" s="142"/>
    </row>
    <row r="257" spans="1:10" ht="86.45" customHeight="1" thickBot="1">
      <c r="A257" s="52" t="s">
        <v>287</v>
      </c>
      <c r="B257" s="76" t="s">
        <v>178</v>
      </c>
      <c r="C257" s="72" t="s">
        <v>179</v>
      </c>
      <c r="D257" s="64" t="s">
        <v>43</v>
      </c>
      <c r="E257" s="38" t="s">
        <v>39</v>
      </c>
      <c r="F257" s="60">
        <v>100</v>
      </c>
      <c r="G257" s="60">
        <v>100</v>
      </c>
      <c r="H257" s="95">
        <v>5</v>
      </c>
      <c r="I257" s="136">
        <f t="shared" si="5"/>
        <v>1</v>
      </c>
      <c r="J257" s="142"/>
    </row>
    <row r="258" spans="1:10" ht="327" customHeight="1" thickBot="1">
      <c r="A258" s="52" t="s">
        <v>288</v>
      </c>
      <c r="B258" s="76" t="s">
        <v>178</v>
      </c>
      <c r="C258" s="121" t="s">
        <v>179</v>
      </c>
      <c r="D258" s="65" t="s">
        <v>41</v>
      </c>
      <c r="E258" s="144" t="s">
        <v>39</v>
      </c>
      <c r="F258" s="164">
        <v>0</v>
      </c>
      <c r="G258" s="162">
        <v>0</v>
      </c>
      <c r="H258" s="147">
        <v>5</v>
      </c>
      <c r="I258" s="148">
        <v>0</v>
      </c>
      <c r="J258" s="163"/>
    </row>
  </sheetData>
  <autoFilter ref="B72:I154"/>
  <mergeCells count="42">
    <mergeCell ref="A68:G68"/>
    <mergeCell ref="D70:E70"/>
    <mergeCell ref="A70:A71"/>
    <mergeCell ref="B70:B71"/>
    <mergeCell ref="C70:C71"/>
    <mergeCell ref="F70:F71"/>
    <mergeCell ref="G70:G71"/>
    <mergeCell ref="H70:H71"/>
    <mergeCell ref="K26:K55"/>
    <mergeCell ref="I23:I24"/>
    <mergeCell ref="J23:J24"/>
    <mergeCell ref="H23:H24"/>
    <mergeCell ref="J70:J71"/>
    <mergeCell ref="A7:G7"/>
    <mergeCell ref="A67:G67"/>
    <mergeCell ref="A8:G8"/>
    <mergeCell ref="A9:G9"/>
    <mergeCell ref="A10:G10"/>
    <mergeCell ref="A11:G11"/>
    <mergeCell ref="B23:B24"/>
    <mergeCell ref="C23:C24"/>
    <mergeCell ref="A60:G60"/>
    <mergeCell ref="A61:G61"/>
    <mergeCell ref="B58:D58"/>
    <mergeCell ref="A20:G20"/>
    <mergeCell ref="B56:D56"/>
    <mergeCell ref="L23:L24"/>
    <mergeCell ref="K23:K24"/>
    <mergeCell ref="A12:G12"/>
    <mergeCell ref="A13:G13"/>
    <mergeCell ref="A14:G14"/>
    <mergeCell ref="F23:F24"/>
    <mergeCell ref="G23:G24"/>
    <mergeCell ref="A21:G21"/>
    <mergeCell ref="A23:A24"/>
    <mergeCell ref="D23:D24"/>
    <mergeCell ref="E23:E24"/>
    <mergeCell ref="A1:B1"/>
    <mergeCell ref="A2:B4"/>
    <mergeCell ref="G2:G3"/>
    <mergeCell ref="A5:G5"/>
    <mergeCell ref="A6:G6"/>
  </mergeCells>
  <phoneticPr fontId="0" type="noConversion"/>
  <pageMargins left="7.874015748031496E-2" right="0.11811023622047245" top="0.19" bottom="0.16" header="0.24" footer="0.19"/>
  <pageSetup paperSize="9" scale="35"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1</cp:lastModifiedBy>
  <cp:lastPrinted>2018-07-16T07:18:30Z</cp:lastPrinted>
  <dcterms:created xsi:type="dcterms:W3CDTF">2016-02-04T06:52:46Z</dcterms:created>
  <dcterms:modified xsi:type="dcterms:W3CDTF">2018-07-25T13:42:57Z</dcterms:modified>
</cp:coreProperties>
</file>