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65" windowWidth="19440" windowHeight="11760"/>
  </bookViews>
  <sheets>
    <sheet name="420-пп (Отчёт)" sheetId="4" r:id="rId1"/>
  </sheets>
  <definedNames>
    <definedName name="_Par179" localSheetId="0">'420-пп (Отчёт)'!$A$39</definedName>
    <definedName name="_Par180" localSheetId="0">'420-пп (Отчёт)'!$B$39</definedName>
    <definedName name="_Par203" localSheetId="0">'420-пп (Отчёт)'!$E$47</definedName>
    <definedName name="_Par204" localSheetId="0">'420-пп (Отчёт)'!$F$47</definedName>
    <definedName name="_Par208" localSheetId="0">'420-пп (Отчёт)'!#REF!</definedName>
    <definedName name="_Par217" localSheetId="0">'420-пп (Отчёт)'!$A$48</definedName>
    <definedName name="_Par235" localSheetId="0">'420-пп (Отчёт)'!$A$50</definedName>
    <definedName name="_Par253" localSheetId="0">'420-пп (Отчёт)'!$A$52</definedName>
    <definedName name="_Par61" localSheetId="0">'420-пп (Отчёт)'!$B$17</definedName>
    <definedName name="_Par62" localSheetId="0">'420-пп (Отчёт)'!$C$17</definedName>
    <definedName name="_Par63" localSheetId="0">'420-пп (Отчёт)'!$D$17</definedName>
    <definedName name="_Par64" localSheetId="0">'420-пп (Отчёт)'!$E$17</definedName>
    <definedName name="_Par97" localSheetId="0">'420-пп (Отчёт)'!$F$25</definedName>
    <definedName name="_Par98" localSheetId="0">'420-пп (Отчёт)'!$G$25</definedName>
    <definedName name="_xlnm._FilterDatabase" localSheetId="0" hidden="1">'420-пп (Отчёт)'!$B$47:$I$83</definedName>
    <definedName name="_xlnm.Print_Area" localSheetId="0">'420-пп (Отчёт)'!$A$1:$L$83</definedName>
  </definedNames>
  <calcPr calcId="125725"/>
</workbook>
</file>

<file path=xl/calcChain.xml><?xml version="1.0" encoding="utf-8"?>
<calcChain xmlns="http://schemas.openxmlformats.org/spreadsheetml/2006/main">
  <c r="I35" i="4"/>
  <c r="J31" l="1"/>
  <c r="H31"/>
  <c r="I32"/>
  <c r="I72" l="1"/>
  <c r="F18"/>
  <c r="C40" s="1"/>
  <c r="H26"/>
  <c r="J26"/>
  <c r="H27"/>
  <c r="J27"/>
  <c r="H28"/>
  <c r="J28"/>
  <c r="H29"/>
  <c r="J29"/>
  <c r="H30"/>
  <c r="J30"/>
  <c r="I50"/>
  <c r="I51"/>
  <c r="I52"/>
  <c r="I56"/>
  <c r="I57"/>
  <c r="I58"/>
  <c r="I62"/>
  <c r="I63"/>
  <c r="I64"/>
  <c r="I68"/>
  <c r="I69"/>
  <c r="I70"/>
  <c r="I74"/>
  <c r="I75"/>
  <c r="I76"/>
  <c r="I80"/>
  <c r="I81"/>
  <c r="I82"/>
  <c r="I60"/>
  <c r="I78"/>
  <c r="I48"/>
  <c r="I54"/>
  <c r="I66"/>
  <c r="K26" l="1"/>
  <c r="J32"/>
  <c r="B40"/>
  <c r="D40" s="1"/>
</calcChain>
</file>

<file path=xl/sharedStrings.xml><?xml version="1.0" encoding="utf-8"?>
<sst xmlns="http://schemas.openxmlformats.org/spreadsheetml/2006/main" count="294" uniqueCount="121">
  <si>
    <t>N п/п</t>
  </si>
  <si>
    <t>Уникальный номер реестровой записи ведомственного перечня государственных услуг (работ)</t>
  </si>
  <si>
    <t>Наименование государственной услуги (работы) с указанием характеристик (содержание услуги (работы), условия оказания (выполнения) услуги (работы))</t>
  </si>
  <si>
    <t>государственного задания</t>
  </si>
  <si>
    <t>(наименование государственного учреждения Тверской области)</t>
  </si>
  <si>
    <t>Характеристика причин отклонения индекса освоения финансовых средств от 1</t>
  </si>
  <si>
    <t>Отчет о выполнении государственного задания</t>
  </si>
  <si>
    <t>Часть I. Финансовое обеспечение выполнения</t>
  </si>
  <si>
    <t>Часть II. Достижение показателей объема государственных</t>
  </si>
  <si>
    <t>услуг, выполнения работ</t>
  </si>
  <si>
    <t>Годовое значение показателя объема государственной услуги, предусмотренное государственным заданием, отметка о выполнении работы</t>
  </si>
  <si>
    <t>Фактическое значение показателя объема государственной услуги (отметка о выполнении работы), достигнутое в отчетном периоде</t>
  </si>
  <si>
    <t>Часть III. Оценка финансово-экономической эффективности</t>
  </si>
  <si>
    <t>реализации государственного задания</t>
  </si>
  <si>
    <t>Индекс освоения объема субсидии на финансовое обеспечение выполнения государственного задания в отчетном периоде</t>
  </si>
  <si>
    <t>Часть IV. Достижение показателей качества государственной</t>
  </si>
  <si>
    <t>услуги (работы)</t>
  </si>
  <si>
    <t>Нормативное значение показателя качества государственной услуги (работы), предусмотренное государственным заданием на отчетный период</t>
  </si>
  <si>
    <t>Фактическое значение показателя качества государственной услуги (работы), достигнутое в отчетном периоде</t>
  </si>
  <si>
    <t>Допустимое (возможное) отклонение показателя качества государственной услуги (работы)</t>
  </si>
  <si>
    <t>Индекс достижения планового значения показателей качества государственной услуги (работы) в отчетном периоде,</t>
  </si>
  <si>
    <t>Индекс освоения финансовых средств</t>
  </si>
  <si>
    <t xml:space="preserve">Итоговое выполнение государственного задания с учетом веса показателя объема государственных услуг, выполнения работ
</t>
  </si>
  <si>
    <t>гр. 6 = гр. 5 / (гр. 2 + гр. 3 + гр. 4)</t>
  </si>
  <si>
    <t>Сумма субсидии на финансовое обеспечение выполнения государственного задания, перечисленная на лицевой счет государственного учреждения Тверской области за отчетный период (без учета остатков предыдущих периодов) за отчетный финансовый год, руб.</t>
  </si>
  <si>
    <r>
      <t>Объем доходов от оказания государственным учреждением Тверской области государственных услуг (выполнения работ) за плату для физических и (или) юридических лиц</t>
    </r>
    <r>
      <rPr>
        <b/>
        <sz val="11"/>
        <color indexed="8"/>
        <rFont val="Times New Roman"/>
        <family val="1"/>
        <charset val="204"/>
      </rPr>
      <t xml:space="preserve"> в пределах государственного задания</t>
    </r>
    <r>
      <rPr>
        <sz val="11"/>
        <color indexed="8"/>
        <rFont val="Times New Roman"/>
        <family val="1"/>
        <charset val="204"/>
      </rPr>
      <t xml:space="preserve"> за отчетный финансовый год, руб.</t>
    </r>
  </si>
  <si>
    <t>Разрешенный к использованию остаток субсидии на выполнение государственного задания за отчетный финансовый год, руб.</t>
  </si>
  <si>
    <t>Кассовый расход государственного учреждения на оказание государственных услуг (выполнение работ) (в том числе за счет остатков субсидии предыдущих периодов, фактических расходов за счет доходов от оказания государственным учреждением государственных услуг (выполнения работ) за плату для физических и (или) юридических лиц в пределах государственного задания) за отчетный финансовый год, руб.</t>
  </si>
  <si>
    <t>Критерий финансово-экономической эффективности реализации государственного задания в отчетном периоде,
гр. 3 = гр. 1 / гр. 2</t>
  </si>
  <si>
    <t>УТВЕРЖДАЮ</t>
  </si>
  <si>
    <t>СОГЛАСОВАНО</t>
  </si>
  <si>
    <t>Государственное бюджетное учреждение</t>
  </si>
  <si>
    <t>Вес показателя в общем объеме государственных услуг (работ) в рамках государственного задания</t>
  </si>
  <si>
    <t>Человек</t>
  </si>
  <si>
    <t>Показатель качества государственной услуги (работы)</t>
  </si>
  <si>
    <t>наименование</t>
  </si>
  <si>
    <t>единица измерения</t>
  </si>
  <si>
    <t>Доля получателей социальных услуг, получающих социальные услуги от общего числа получателей социальных услуг, находящихся на социальном обслуживании в организации</t>
  </si>
  <si>
    <t>процент</t>
  </si>
  <si>
    <t>гр. 9 = гр. 7 / гр. 6</t>
  </si>
  <si>
    <t>Доступность получения социальных услуг в организации (возможность сопровождения получателя социальных услуг при передвижении по территории учреждения социального обслуживания, а также при пользовании услугами; возможность для самостоятельного передвижения по территории учреждения социального обслуживания, входа, выхода и перемещения внутри такой организации (в том числе для передвижения в креслах-колясках), для отдыха в сидячем положении, а также доступное размещение оборудования и носителей информации; дублирование текстовых сообщений голосовыми сообщениями, оснащение учреждения социального обслуживания знаками, выполненными рельефно-точечным шрифтом Брайля, ознакомление с их помощью с надписями, знаками и иной текстовой и графической информацией на территории учреждения; дублирование голосовой информации текстовой информацией, надписями и (или) световыми сигналами, информирование о предоставляемых социальных услугах с использованием русского жестового языка (сурдоперевода); оказание иных видов посторонней помощи</t>
  </si>
  <si>
    <t>Количество нарушений санитарного законодательства в отчетном году, выявленных при проведении проверок</t>
  </si>
  <si>
    <t>Повышение качества социальных услуг и эффективности их оказания (определяется исходя из мероприятий, направленных на совершенствование деятельности организации при предоставлении социального обслуживания)</t>
  </si>
  <si>
    <t>Укомплектование организации специалистами, оказывающими социальные услуги</t>
  </si>
  <si>
    <t>1.1</t>
  </si>
  <si>
    <t>1.2</t>
  </si>
  <si>
    <t>1.3</t>
  </si>
  <si>
    <t>1.4</t>
  </si>
  <si>
    <t>1.5</t>
  </si>
  <si>
    <t>2</t>
  </si>
  <si>
    <t>3</t>
  </si>
  <si>
    <t>4</t>
  </si>
  <si>
    <t>5</t>
  </si>
  <si>
    <t>6</t>
  </si>
  <si>
    <t>2.1</t>
  </si>
  <si>
    <t>2.2</t>
  </si>
  <si>
    <t>2.3</t>
  </si>
  <si>
    <t>2.4</t>
  </si>
  <si>
    <t>2.5</t>
  </si>
  <si>
    <t>3.1</t>
  </si>
  <si>
    <t>3.2</t>
  </si>
  <si>
    <t>3.3</t>
  </si>
  <si>
    <t>3.4</t>
  </si>
  <si>
    <t>3.5</t>
  </si>
  <si>
    <t>4.1</t>
  </si>
  <si>
    <t>4.2</t>
  </si>
  <si>
    <t>4.3</t>
  </si>
  <si>
    <t>4.4</t>
  </si>
  <si>
    <t>4.5</t>
  </si>
  <si>
    <t>5.1</t>
  </si>
  <si>
    <t>5.2</t>
  </si>
  <si>
    <t>5.3</t>
  </si>
  <si>
    <t>5.4</t>
  </si>
  <si>
    <t>5.5</t>
  </si>
  <si>
    <t>6.1</t>
  </si>
  <si>
    <t>6.2</t>
  </si>
  <si>
    <t>6.3</t>
  </si>
  <si>
    <t>6.4</t>
  </si>
  <si>
    <t>Наименование государственной услуги (работы)</t>
  </si>
  <si>
    <t>Наименование показателя объема государственной услуги (работы)</t>
  </si>
  <si>
    <t>Единица измерения показателя государственной услуги (работы)</t>
  </si>
  <si>
    <t>Индекс достижения показателей объема государственной услуги, выполнения работы (7 / 6)</t>
  </si>
  <si>
    <t>Затраты на оказание государственной услуги (выполнения работы) согласно государственному заданию (без учета затрат на содержание государственного имущества Тверской области)</t>
  </si>
  <si>
    <t>Характеристика причин отклонения показателя качества государственной услуги (работы) от нормативного 
значения</t>
  </si>
  <si>
    <t>Индекс достижения показателей объема государственных услуг, выполнения работ в отчетном периоде</t>
  </si>
  <si>
    <t xml:space="preserve">Характеристика причин отклонения показателя качества государственной услуги (работы) от нормативного значения
</t>
  </si>
  <si>
    <t xml:space="preserve">Удовлетворенность получателей социальных услуг в оказанных социальных услугах </t>
  </si>
  <si>
    <t>22889000Р69000300002001</t>
  </si>
  <si>
    <t xml:space="preserve">Оказание содействия гражданам посредством межведомственного взаимодействия в получении различного вида услуг: юридических, медицинских, психологических, педагогических, а также социальной помощи, не относящейся к социальным услугам          </t>
  </si>
  <si>
    <r>
      <t xml:space="preserve">(6 месяцев, </t>
    </r>
    <r>
      <rPr>
        <b/>
        <u/>
        <sz val="11"/>
        <color indexed="8"/>
        <rFont val="Times New Roman"/>
        <family val="1"/>
        <charset val="204"/>
      </rPr>
      <t>9 месяцев,</t>
    </r>
    <r>
      <rPr>
        <b/>
        <u/>
        <sz val="12"/>
        <color indexed="8"/>
        <rFont val="Times New Roman"/>
        <family val="1"/>
        <charset val="204"/>
      </rPr>
      <t xml:space="preserve"> год</t>
    </r>
    <r>
      <rPr>
        <u/>
        <sz val="11"/>
        <color indexed="8"/>
        <rFont val="Times New Roman"/>
        <family val="1"/>
        <charset val="204"/>
      </rPr>
      <t>)</t>
    </r>
  </si>
  <si>
    <t xml:space="preserve"> </t>
  </si>
  <si>
    <t>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</si>
  <si>
    <r>
      <rPr>
        <b/>
        <sz val="11"/>
        <rFont val="Times New Roman"/>
        <family val="1"/>
        <charset val="204"/>
      </rPr>
      <t xml:space="preserve">Государственная услуга 1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</si>
  <si>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t>280000000120003330522045001001500001006100101</t>
  </si>
  <si>
    <r>
      <rPr>
        <b/>
        <sz val="11"/>
        <rFont val="Times New Roman"/>
        <family val="1"/>
        <charset val="204"/>
      </rPr>
      <t xml:space="preserve">Государственная услуга 2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</si>
  <si>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t>280000000120003330522045001001200001003100101</t>
  </si>
  <si>
    <t>280000000120003330522045001001600001004100101</t>
  </si>
  <si>
    <r>
      <rPr>
        <b/>
        <sz val="11"/>
        <rFont val="Times New Roman"/>
        <family val="1"/>
        <charset val="204"/>
      </rPr>
      <t xml:space="preserve">Государственная услуга 3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</si>
  <si>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t>280000000120003330522045001001700001002100101</t>
  </si>
  <si>
    <r>
      <rPr>
        <b/>
        <sz val="11"/>
        <rFont val="Times New Roman"/>
        <family val="1"/>
        <charset val="204"/>
      </rPr>
      <t xml:space="preserve">Государственная услуга 4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</si>
  <si>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t>280000000120003330522045001001800001000100101</t>
  </si>
  <si>
    <r>
      <rPr>
        <b/>
        <sz val="11"/>
        <rFont val="Times New Roman"/>
        <family val="1"/>
        <charset val="204"/>
      </rPr>
      <t xml:space="preserve">Государственная услуга 5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</si>
  <si>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r>
      <rPr>
        <b/>
        <sz val="11"/>
        <color indexed="8"/>
        <rFont val="Times New Roman"/>
        <family val="1"/>
        <charset val="204"/>
      </rPr>
      <t xml:space="preserve">Государтвенная работа 1   </t>
    </r>
    <r>
      <rPr>
        <sz val="11"/>
        <color indexed="8"/>
        <rFont val="Times New Roman"/>
        <family val="1"/>
        <charset val="204"/>
      </rPr>
      <t xml:space="preserve">                                                           Социальное сопровождение граждан нуждающихся в социальном обслуживании ( оказание содействия гражданам посредством межведомственного взаимодействия в получении различного вида услуг: юридических, медицинских, психологических, педагогических, а также социальной помощи, не относящейся к социальным услугам)</t>
    </r>
  </si>
  <si>
    <t>Гражданин при наличии ребенка или детей (в том числе находящихся под опекой, попечительством), испытывающих трудности в социальной адаптации; Гражданин при наличии внутрисемейного конфликта, в том числе с лицами с наркотической или алкогольной зависимостью, лицами, имеющими пристрастие к азартным играм, лицами, страдающими психическими расстройствами, наличие насилия в семье;Гражданин при отсутствии работы и средств к существованию; Гражданин при наличии иных обстоятельств, которые нормативными правовыми актами субъектов Российской Федерации признаны ухудшающими или способны ухудшить условия его жизнедеятельности; Гражданин при наличии в семье инвалида или инвалидов, в том числе ребенка-инвалида или детей-инвалидов, нуждающихся в постоянном постороннем уходе</t>
  </si>
  <si>
    <t>Численность семей, получивших социальное сопровождение  (Семья)</t>
  </si>
  <si>
    <r>
      <rPr>
        <b/>
        <sz val="11"/>
        <rFont val="Times New Roman"/>
        <family val="1"/>
        <charset val="204"/>
      </rPr>
      <t>Численность граждан, получивших социальные услуги</t>
    </r>
    <r>
      <rPr>
        <sz val="11"/>
        <rFont val="Times New Roman"/>
        <family val="1"/>
        <charset val="204"/>
      </rPr>
      <t xml:space="preserve"> (Гражданин при наличии ребенка или детей (в том числе находящихся под опекой, попечительством), испытывающих трудности в социальной адаптации)</t>
    </r>
  </si>
  <si>
    <r>
      <rPr>
        <b/>
        <sz val="11"/>
        <rFont val="Times New Roman"/>
        <family val="1"/>
        <charset val="204"/>
      </rPr>
      <t xml:space="preserve">Численность граждан, получивших социальные услуги </t>
    </r>
    <r>
      <rPr>
        <sz val="11"/>
        <rFont val="Times New Roman"/>
        <family val="1"/>
        <charset val="204"/>
      </rPr>
      <t xml:space="preserve"> (Гражданин при отсутствии возможности обеспечения ухода (в том числе временного) за инвалидом, ребенком, детьми, а также отсутствие попечения над ними)</t>
    </r>
  </si>
  <si>
    <r>
      <rPr>
        <b/>
        <sz val="11"/>
        <rFont val="Times New Roman"/>
        <family val="1"/>
        <charset val="204"/>
      </rPr>
      <t xml:space="preserve">Численность граждан, получивших социальные услуги </t>
    </r>
    <r>
      <rPr>
        <sz val="11"/>
        <rFont val="Times New Roman"/>
        <family val="1"/>
        <charset val="204"/>
      </rPr>
      <t>Гражданин при наличии внутрисемейного конфликта, в том числе с лицами с наркотической или алкогольной зависимостью, лицами, имеющими пристрастие к азартным играм, лицами, страдающими психическими расстройствами, наличие насилия в семье</t>
    </r>
  </si>
  <si>
    <r>
      <rPr>
        <b/>
        <sz val="11"/>
        <rFont val="Times New Roman"/>
        <family val="1"/>
        <charset val="204"/>
      </rPr>
      <t>Численность граждан, получивших социальные услуги</t>
    </r>
    <r>
      <rPr>
        <sz val="11"/>
        <rFont val="Times New Roman"/>
        <family val="1"/>
        <charset val="204"/>
      </rPr>
      <t xml:space="preserve"> (Гражданин при отсутствии работы и средств к существованию)</t>
    </r>
  </si>
  <si>
    <r>
      <rPr>
        <b/>
        <sz val="11"/>
        <rFont val="Times New Roman"/>
        <family val="1"/>
        <charset val="204"/>
      </rPr>
      <t>Численность граждан, получивших социальные услуги</t>
    </r>
    <r>
      <rPr>
        <sz val="11"/>
        <rFont val="Times New Roman"/>
        <family val="1"/>
        <charset val="204"/>
      </rPr>
      <t xml:space="preserve"> (Гражданин при наличии иных обстоятельств, которые нормативными правовыми актами субъектов Российской Федерации признаны ухудшающими или способны ухудшить условия его жизнедеятельности)</t>
    </r>
  </si>
  <si>
    <t>'280000000120003330522045001001500001006100101</t>
  </si>
  <si>
    <t>штук</t>
  </si>
  <si>
    <t>22889000Р69100300002001</t>
  </si>
  <si>
    <t xml:space="preserve">Количество нарушений санитарного законодательства в отчетном году, выявленных при проведении проверок </t>
  </si>
  <si>
    <t>6.5</t>
  </si>
  <si>
    <t>Директор государственного бюджетного учреждения "Социально-реабилитационный центр для несовершеннолетних" Торжокского района</t>
  </si>
  <si>
    <t>"Социально-рабилитационный центр для несовершеннолетних" Торжокского района</t>
  </si>
  <si>
    <t>_____________Белёнышева О.Г.
         15.07. 2020 г.</t>
  </si>
  <si>
    <t>Министр социальной защиты населения Тверской области                                                                                                        _______________В.И. Новикова
21.07.2020 г.</t>
  </si>
  <si>
    <r>
      <t xml:space="preserve">за отчетный период с </t>
    </r>
    <r>
      <rPr>
        <b/>
        <u/>
        <sz val="16"/>
        <color indexed="56"/>
        <rFont val="Times New Roman"/>
        <family val="1"/>
        <charset val="204"/>
      </rPr>
      <t>01.01.2020</t>
    </r>
    <r>
      <rPr>
        <b/>
        <sz val="16"/>
        <color indexed="10"/>
        <rFont val="Times New Roman"/>
        <family val="1"/>
        <charset val="204"/>
      </rPr>
      <t xml:space="preserve"> </t>
    </r>
    <r>
      <rPr>
        <sz val="11"/>
        <color indexed="8"/>
        <rFont val="Times New Roman"/>
        <family val="1"/>
        <charset val="204"/>
      </rPr>
      <t xml:space="preserve">по </t>
    </r>
    <r>
      <rPr>
        <b/>
        <u/>
        <sz val="16"/>
        <color indexed="56"/>
        <rFont val="Times New Roman"/>
        <family val="1"/>
        <charset val="204"/>
      </rPr>
      <t>30.06.2020</t>
    </r>
  </si>
  <si>
    <t>+/-5%</t>
  </si>
</sst>
</file>

<file path=xl/styles.xml><?xml version="1.0" encoding="utf-8"?>
<styleSheet xmlns="http://schemas.openxmlformats.org/spreadsheetml/2006/main">
  <numFmts count="1">
    <numFmt numFmtId="164" formatCode="000000"/>
  </numFmts>
  <fonts count="25">
    <font>
      <sz val="11"/>
      <color theme="1"/>
      <name val="Calibri"/>
      <family val="2"/>
      <charset val="204"/>
      <scheme val="minor"/>
    </font>
    <font>
      <sz val="11"/>
      <color indexed="8"/>
      <name val="Times New Roman"/>
      <family val="1"/>
      <charset val="204"/>
    </font>
    <font>
      <b/>
      <sz val="11"/>
      <color indexed="8"/>
      <name val="Times New Roman"/>
      <family val="1"/>
      <charset val="204"/>
    </font>
    <font>
      <b/>
      <u/>
      <sz val="16"/>
      <color indexed="56"/>
      <name val="Times New Roman"/>
      <family val="1"/>
      <charset val="204"/>
    </font>
    <font>
      <b/>
      <sz val="16"/>
      <color indexed="10"/>
      <name val="Times New Roman"/>
      <family val="1"/>
      <charset val="204"/>
    </font>
    <font>
      <sz val="11"/>
      <name val="Times New Roman"/>
      <family val="1"/>
      <charset val="204"/>
    </font>
    <font>
      <sz val="11"/>
      <color indexed="8"/>
      <name val="Calibri"/>
      <family val="2"/>
      <charset val="204"/>
    </font>
    <font>
      <sz val="11"/>
      <color indexed="8"/>
      <name val="Times New Roman"/>
      <family val="1"/>
      <charset val="204"/>
    </font>
    <font>
      <b/>
      <sz val="12"/>
      <color indexed="8"/>
      <name val="Times New Roman"/>
      <family val="1"/>
      <charset val="204"/>
    </font>
    <font>
      <sz val="11"/>
      <color indexed="18"/>
      <name val="Times New Roman"/>
      <family val="1"/>
      <charset val="204"/>
    </font>
    <font>
      <u/>
      <sz val="11"/>
      <color indexed="8"/>
      <name val="Times New Roman"/>
      <family val="1"/>
      <charset val="204"/>
    </font>
    <font>
      <b/>
      <sz val="14"/>
      <name val="Times New Roman"/>
      <family val="1"/>
      <charset val="204"/>
    </font>
    <font>
      <sz val="14"/>
      <name val="Times New Roman"/>
      <family val="1"/>
      <charset val="204"/>
    </font>
    <font>
      <sz val="10"/>
      <color indexed="8"/>
      <name val="Times New Roman"/>
      <family val="1"/>
      <charset val="204"/>
    </font>
    <font>
      <b/>
      <sz val="11"/>
      <name val="Times New Roman"/>
      <family val="1"/>
      <charset val="204"/>
    </font>
    <font>
      <sz val="10"/>
      <name val="Times New Roman"/>
      <family val="1"/>
      <charset val="204"/>
    </font>
    <font>
      <b/>
      <u/>
      <sz val="11"/>
      <color indexed="8"/>
      <name val="Times New Roman"/>
      <family val="1"/>
      <charset val="204"/>
    </font>
    <font>
      <b/>
      <u/>
      <sz val="12"/>
      <color indexed="8"/>
      <name val="Times New Roman"/>
      <family val="1"/>
      <charset val="204"/>
    </font>
    <font>
      <sz val="11"/>
      <color theme="1"/>
      <name val="Calibri"/>
      <family val="2"/>
      <charset val="204"/>
      <scheme val="minor"/>
    </font>
    <font>
      <sz val="10"/>
      <color rgb="FF000000"/>
      <name val="Arial"/>
      <family val="2"/>
    </font>
    <font>
      <sz val="11"/>
      <name val="Calibri"/>
      <family val="2"/>
      <charset val="204"/>
      <scheme val="minor"/>
    </font>
    <font>
      <b/>
      <sz val="12"/>
      <color theme="1"/>
      <name val="Calibri"/>
      <family val="2"/>
      <charset val="204"/>
      <scheme val="minor"/>
    </font>
    <font>
      <b/>
      <sz val="11"/>
      <color rgb="FF000000"/>
      <name val="Times New Roman"/>
      <family val="1"/>
      <charset val="204"/>
    </font>
    <font>
      <sz val="11"/>
      <color theme="1"/>
      <name val="Times New Roman"/>
      <family val="1"/>
      <charset val="204"/>
    </font>
    <font>
      <sz val="14"/>
      <color theme="1"/>
      <name val="Calibri"/>
      <family val="2"/>
      <charset val="204"/>
      <scheme val="minor"/>
    </font>
  </fonts>
  <fills count="9">
    <fill>
      <patternFill patternType="none"/>
    </fill>
    <fill>
      <patternFill patternType="gray125"/>
    </fill>
    <fill>
      <patternFill patternType="solid">
        <fgColor rgb="FFCCFFCC"/>
      </patternFill>
    </fill>
    <fill>
      <patternFill patternType="solid">
        <fgColor rgb="FFFFFFCC"/>
      </patternFill>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2" tint="-9.9978637043366805E-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5">
    <xf numFmtId="0" fontId="0" fillId="0" borderId="0"/>
    <xf numFmtId="4" fontId="19" fillId="0" borderId="27">
      <alignment horizontal="right" vertical="top" shrinkToFit="1"/>
    </xf>
    <xf numFmtId="4" fontId="19" fillId="2" borderId="27">
      <alignment horizontal="right" vertical="top" shrinkToFit="1"/>
    </xf>
    <xf numFmtId="4" fontId="19" fillId="3" borderId="28">
      <alignment horizontal="right" vertical="top" shrinkToFit="1"/>
    </xf>
    <xf numFmtId="9" fontId="6" fillId="0" borderId="0" applyFont="0" applyFill="0" applyBorder="0" applyAlignment="0" applyProtection="0"/>
  </cellStyleXfs>
  <cellXfs count="133">
    <xf numFmtId="0" fontId="0" fillId="0" borderId="0" xfId="0"/>
    <xf numFmtId="0" fontId="7" fillId="0" borderId="1" xfId="0" applyFont="1" applyBorder="1" applyAlignment="1">
      <alignment horizontal="center" vertical="center" wrapText="1"/>
    </xf>
    <xf numFmtId="0" fontId="0" fillId="0" borderId="0" xfId="0" applyFont="1"/>
    <xf numFmtId="0" fontId="0" fillId="0" borderId="0" xfId="0" applyBorder="1"/>
    <xf numFmtId="0" fontId="1" fillId="4" borderId="1" xfId="0" applyFont="1" applyFill="1" applyBorder="1" applyAlignment="1">
      <alignment vertical="center" wrapText="1"/>
    </xf>
    <xf numFmtId="0" fontId="5" fillId="4" borderId="1" xfId="0" applyFont="1" applyFill="1" applyBorder="1" applyAlignment="1">
      <alignment vertical="top" wrapText="1"/>
    </xf>
    <xf numFmtId="0" fontId="1" fillId="4" borderId="2"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0" fillId="4" borderId="0" xfId="0" applyFill="1"/>
    <xf numFmtId="3" fontId="7" fillId="4" borderId="1" xfId="0" applyNumberFormat="1" applyFont="1" applyFill="1" applyBorder="1" applyAlignment="1">
      <alignment horizontal="center" vertical="center" wrapText="1"/>
    </xf>
    <xf numFmtId="4" fontId="13" fillId="4" borderId="1" xfId="0" applyNumberFormat="1" applyFont="1" applyFill="1" applyBorder="1" applyAlignment="1">
      <alignment horizontal="center" vertical="center" wrapText="1"/>
    </xf>
    <xf numFmtId="9" fontId="18" fillId="4" borderId="0" xfId="4" applyFont="1" applyFill="1"/>
    <xf numFmtId="0" fontId="0" fillId="4" borderId="0" xfId="0" applyFill="1" applyBorder="1"/>
    <xf numFmtId="0" fontId="5" fillId="4" borderId="1" xfId="0" applyFont="1" applyFill="1"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xf numFmtId="0" fontId="1" fillId="0" borderId="1" xfId="0" applyFont="1" applyBorder="1" applyAlignment="1">
      <alignment horizontal="center" vertical="center" wrapText="1"/>
    </xf>
    <xf numFmtId="0" fontId="7" fillId="4" borderId="3" xfId="0" applyFont="1" applyFill="1" applyBorder="1" applyAlignment="1">
      <alignment horizontal="center" vertical="center" wrapText="1"/>
    </xf>
    <xf numFmtId="4" fontId="19" fillId="4" borderId="0" xfId="1" applyFill="1" applyBorder="1" applyProtection="1">
      <alignment horizontal="right" vertical="top" shrinkToFit="1"/>
    </xf>
    <xf numFmtId="4" fontId="19" fillId="4" borderId="0" xfId="2" applyFill="1" applyBorder="1" applyProtection="1">
      <alignment horizontal="right" vertical="top" shrinkToFit="1"/>
    </xf>
    <xf numFmtId="0" fontId="20" fillId="4" borderId="1" xfId="0" applyFont="1" applyFill="1" applyBorder="1" applyAlignment="1">
      <alignment horizontal="center" vertical="center"/>
    </xf>
    <xf numFmtId="0" fontId="7"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2" xfId="0" applyFont="1" applyFill="1" applyBorder="1" applyAlignment="1">
      <alignment vertical="center" wrapText="1"/>
    </xf>
    <xf numFmtId="0" fontId="5" fillId="4" borderId="8" xfId="0" applyFont="1" applyFill="1" applyBorder="1" applyAlignment="1">
      <alignment vertical="top" wrapText="1"/>
    </xf>
    <xf numFmtId="0" fontId="5" fillId="4" borderId="9" xfId="0" applyFont="1" applyFill="1" applyBorder="1" applyAlignment="1">
      <alignment vertical="top" wrapText="1"/>
    </xf>
    <xf numFmtId="0" fontId="8" fillId="0" borderId="4" xfId="0" applyFont="1" applyBorder="1" applyAlignment="1">
      <alignment horizontal="center" vertical="center" wrapText="1"/>
    </xf>
    <xf numFmtId="49" fontId="1"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4" borderId="4" xfId="0" applyNumberFormat="1" applyFont="1" applyFill="1" applyBorder="1" applyAlignment="1">
      <alignment horizontal="center" vertical="center" wrapText="1"/>
    </xf>
    <xf numFmtId="49" fontId="1" fillId="4" borderId="4" xfId="0" applyNumberFormat="1" applyFont="1" applyFill="1" applyBorder="1" applyAlignment="1">
      <alignment horizontal="center" vertical="center" wrapText="1"/>
    </xf>
    <xf numFmtId="0" fontId="1" fillId="4" borderId="8" xfId="0" applyFont="1" applyFill="1" applyBorder="1" applyAlignment="1">
      <alignment vertical="center" wrapText="1"/>
    </xf>
    <xf numFmtId="0" fontId="1" fillId="4" borderId="10" xfId="0" applyFont="1" applyFill="1" applyBorder="1" applyAlignment="1">
      <alignment vertical="center" wrapText="1"/>
    </xf>
    <xf numFmtId="0" fontId="1" fillId="4" borderId="9" xfId="0" applyFont="1" applyFill="1" applyBorder="1" applyAlignment="1">
      <alignment vertical="center" wrapText="1"/>
    </xf>
    <xf numFmtId="49" fontId="0" fillId="0" borderId="4" xfId="0" applyNumberFormat="1" applyBorder="1" applyAlignment="1">
      <alignment horizontal="center" vertical="center"/>
    </xf>
    <xf numFmtId="49" fontId="21" fillId="0" borderId="4" xfId="0" applyNumberFormat="1" applyFont="1" applyBorder="1" applyAlignment="1">
      <alignment horizontal="center" vertical="center"/>
    </xf>
    <xf numFmtId="0" fontId="5" fillId="4" borderId="11" xfId="0" applyFont="1" applyFill="1" applyBorder="1" applyAlignment="1">
      <alignment horizontal="center" vertical="center" wrapText="1"/>
    </xf>
    <xf numFmtId="0" fontId="9" fillId="0" borderId="1" xfId="0" applyFont="1" applyBorder="1" applyAlignment="1">
      <alignment horizontal="center" vertical="center" wrapText="1"/>
    </xf>
    <xf numFmtId="4" fontId="1" fillId="4" borderId="5" xfId="0" applyNumberFormat="1" applyFont="1" applyFill="1" applyBorder="1" applyAlignment="1">
      <alignment horizontal="center" vertical="center" wrapText="1"/>
    </xf>
    <xf numFmtId="0" fontId="0" fillId="0" borderId="12" xfId="0" applyBorder="1"/>
    <xf numFmtId="0" fontId="7" fillId="4" borderId="1" xfId="0" applyNumberFormat="1" applyFont="1" applyFill="1" applyBorder="1" applyAlignment="1">
      <alignment horizontal="center" vertical="center" wrapText="1"/>
    </xf>
    <xf numFmtId="0" fontId="5" fillId="4" borderId="6" xfId="0" applyFont="1" applyFill="1" applyBorder="1" applyAlignment="1">
      <alignment vertical="center" wrapText="1"/>
    </xf>
    <xf numFmtId="0" fontId="5" fillId="4" borderId="7" xfId="0" applyFont="1" applyFill="1" applyBorder="1" applyAlignment="1">
      <alignment vertical="center" wrapText="1"/>
    </xf>
    <xf numFmtId="0" fontId="5" fillId="4" borderId="13" xfId="0" applyFont="1" applyFill="1" applyBorder="1" applyAlignment="1">
      <alignment vertical="center" wrapText="1"/>
    </xf>
    <xf numFmtId="49" fontId="5" fillId="4" borderId="14" xfId="0" quotePrefix="1" applyNumberFormat="1" applyFont="1" applyFill="1" applyBorder="1" applyAlignment="1">
      <alignment vertical="top" wrapText="1"/>
    </xf>
    <xf numFmtId="49" fontId="5" fillId="4" borderId="15" xfId="0" quotePrefix="1" applyNumberFormat="1" applyFont="1" applyFill="1" applyBorder="1" applyAlignment="1">
      <alignment vertical="top" wrapText="1"/>
    </xf>
    <xf numFmtId="2" fontId="11" fillId="5" borderId="1" xfId="0" applyNumberFormat="1" applyFont="1" applyFill="1" applyBorder="1" applyAlignment="1">
      <alignment horizontal="center" vertical="center" wrapText="1"/>
    </xf>
    <xf numFmtId="2" fontId="11" fillId="6" borderId="1" xfId="0" applyNumberFormat="1" applyFont="1" applyFill="1" applyBorder="1" applyAlignment="1">
      <alignment horizontal="center" vertical="center" wrapText="1"/>
    </xf>
    <xf numFmtId="0" fontId="1" fillId="4" borderId="4" xfId="0" applyFont="1" applyFill="1" applyBorder="1" applyAlignment="1">
      <alignment horizontal="center" vertical="center" wrapText="1"/>
    </xf>
    <xf numFmtId="49" fontId="14" fillId="4" borderId="0" xfId="0" applyNumberFormat="1" applyFont="1" applyFill="1" applyBorder="1" applyAlignment="1">
      <alignment horizontal="center" vertical="top" wrapText="1"/>
    </xf>
    <xf numFmtId="4" fontId="1" fillId="4" borderId="0" xfId="0" applyNumberFormat="1" applyFont="1" applyFill="1" applyBorder="1" applyAlignment="1">
      <alignment horizontal="center" vertical="center" wrapText="1"/>
    </xf>
    <xf numFmtId="0" fontId="0" fillId="0" borderId="2" xfId="0" applyBorder="1"/>
    <xf numFmtId="49" fontId="5" fillId="4" borderId="29" xfId="0" quotePrefix="1" applyNumberFormat="1" applyFont="1" applyFill="1" applyBorder="1" applyAlignment="1">
      <alignment vertical="top" wrapText="1"/>
    </xf>
    <xf numFmtId="49" fontId="5" fillId="4" borderId="30" xfId="0" quotePrefix="1" applyNumberFormat="1" applyFont="1" applyFill="1" applyBorder="1" applyAlignment="1">
      <alignment vertical="top" wrapText="1"/>
    </xf>
    <xf numFmtId="4" fontId="1" fillId="4" borderId="16" xfId="0" applyNumberFormat="1" applyFont="1" applyFill="1" applyBorder="1" applyAlignment="1">
      <alignment horizontal="center" vertical="center" wrapText="1"/>
    </xf>
    <xf numFmtId="4" fontId="1" fillId="4" borderId="17" xfId="0" applyNumberFormat="1" applyFont="1" applyFill="1" applyBorder="1" applyAlignment="1">
      <alignment horizontal="center" vertical="center" wrapText="1"/>
    </xf>
    <xf numFmtId="49" fontId="5" fillId="4" borderId="18" xfId="0" quotePrefix="1" applyNumberFormat="1" applyFont="1" applyFill="1" applyBorder="1" applyAlignment="1">
      <alignment vertical="top" wrapText="1"/>
    </xf>
    <xf numFmtId="4" fontId="22" fillId="6" borderId="27" xfId="1" applyFont="1" applyFill="1" applyAlignment="1" applyProtection="1">
      <alignment horizontal="center" vertical="center" shrinkToFit="1"/>
    </xf>
    <xf numFmtId="4" fontId="22" fillId="6" borderId="28" xfId="3" applyFont="1" applyFill="1" applyAlignment="1" applyProtection="1">
      <alignment horizontal="center" vertical="center" shrinkToFit="1"/>
    </xf>
    <xf numFmtId="4" fontId="23" fillId="0" borderId="1" xfId="0" applyNumberFormat="1" applyFont="1" applyBorder="1" applyAlignment="1">
      <alignment horizontal="center" vertical="center" wrapText="1"/>
    </xf>
    <xf numFmtId="0" fontId="5" fillId="4" borderId="27" xfId="0" applyNumberFormat="1" applyFont="1" applyFill="1" applyBorder="1" applyAlignment="1">
      <alignment vertical="top" wrapText="1"/>
    </xf>
    <xf numFmtId="0" fontId="15" fillId="4" borderId="27" xfId="0" applyNumberFormat="1" applyFont="1" applyFill="1" applyBorder="1" applyAlignment="1">
      <alignment vertical="top" wrapText="1"/>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1" xfId="0" applyFont="1" applyFill="1" applyBorder="1" applyAlignment="1">
      <alignment horizontal="center" vertical="center" wrapText="1"/>
    </xf>
    <xf numFmtId="2" fontId="5" fillId="4" borderId="8" xfId="0" applyNumberFormat="1" applyFont="1" applyFill="1" applyBorder="1" applyAlignment="1">
      <alignment horizontal="center" vertical="center" wrapText="1"/>
    </xf>
    <xf numFmtId="4" fontId="7" fillId="4" borderId="6" xfId="0" applyNumberFormat="1" applyFont="1" applyFill="1" applyBorder="1" applyAlignment="1">
      <alignment horizontal="center" vertical="center" wrapText="1"/>
    </xf>
    <xf numFmtId="2" fontId="5" fillId="4" borderId="1" xfId="0" applyNumberFormat="1" applyFont="1" applyFill="1" applyBorder="1" applyAlignment="1">
      <alignment horizontal="center" vertical="center" wrapText="1"/>
    </xf>
    <xf numFmtId="2" fontId="5" fillId="4" borderId="20" xfId="0" applyNumberFormat="1" applyFont="1" applyFill="1" applyBorder="1" applyAlignment="1">
      <alignment horizontal="center" vertical="center" wrapText="1"/>
    </xf>
    <xf numFmtId="2" fontId="5" fillId="4" borderId="17" xfId="0" applyNumberFormat="1" applyFont="1" applyFill="1" applyBorder="1" applyAlignment="1">
      <alignment horizontal="center" vertical="center" wrapText="1"/>
    </xf>
    <xf numFmtId="4" fontId="7" fillId="4" borderId="13" xfId="0" applyNumberFormat="1" applyFont="1" applyFill="1" applyBorder="1" applyAlignment="1">
      <alignment horizontal="center" vertical="center" wrapText="1"/>
    </xf>
    <xf numFmtId="2" fontId="11" fillId="4" borderId="17" xfId="0" applyNumberFormat="1" applyFont="1" applyFill="1" applyBorder="1" applyAlignment="1">
      <alignment vertical="center" wrapText="1"/>
    </xf>
    <xf numFmtId="2" fontId="5" fillId="4" borderId="0" xfId="0" applyNumberFormat="1" applyFont="1" applyFill="1" applyBorder="1" applyAlignment="1">
      <alignment horizontal="center" vertical="center" wrapText="1"/>
    </xf>
    <xf numFmtId="4" fontId="7" fillId="4" borderId="0" xfId="0" applyNumberFormat="1" applyFont="1" applyFill="1" applyBorder="1" applyAlignment="1">
      <alignment horizontal="center" vertical="center" wrapText="1"/>
    </xf>
    <xf numFmtId="2" fontId="11" fillId="4" borderId="0" xfId="0" applyNumberFormat="1" applyFont="1" applyFill="1" applyBorder="1" applyAlignment="1">
      <alignment vertical="center" wrapText="1"/>
    </xf>
    <xf numFmtId="0" fontId="0" fillId="4" borderId="0" xfId="0" applyFill="1" applyAlignment="1">
      <alignment horizontal="center" vertical="center"/>
    </xf>
    <xf numFmtId="4" fontId="0" fillId="4" borderId="0" xfId="0" applyNumberFormat="1" applyFont="1" applyFill="1" applyBorder="1" applyAlignment="1">
      <alignment horizontal="center" vertical="center" wrapText="1"/>
    </xf>
    <xf numFmtId="4" fontId="23" fillId="4" borderId="8" xfId="0" applyNumberFormat="1" applyFont="1" applyFill="1" applyBorder="1" applyAlignment="1">
      <alignment horizontal="center" vertical="center" wrapText="1"/>
    </xf>
    <xf numFmtId="4" fontId="23" fillId="4" borderId="1" xfId="0" applyNumberFormat="1" applyFont="1" applyFill="1" applyBorder="1" applyAlignment="1">
      <alignment horizontal="center" vertical="center" wrapText="1"/>
    </xf>
    <xf numFmtId="4" fontId="23" fillId="4" borderId="9" xfId="0" applyNumberFormat="1" applyFont="1" applyFill="1" applyBorder="1" applyAlignment="1">
      <alignment horizontal="center" vertical="center" wrapText="1"/>
    </xf>
    <xf numFmtId="4" fontId="23" fillId="4" borderId="20" xfId="0" applyNumberFormat="1" applyFont="1" applyFill="1" applyBorder="1" applyAlignment="1">
      <alignment horizontal="center" vertical="center"/>
    </xf>
    <xf numFmtId="4" fontId="23" fillId="4" borderId="0" xfId="0" applyNumberFormat="1" applyFont="1" applyFill="1" applyBorder="1" applyAlignment="1">
      <alignment horizontal="center" vertical="center"/>
    </xf>
    <xf numFmtId="0" fontId="0" fillId="4" borderId="0" xfId="0" applyFill="1" applyBorder="1" applyAlignment="1">
      <alignment horizontal="center" vertical="center"/>
    </xf>
    <xf numFmtId="4" fontId="0" fillId="4" borderId="0" xfId="0" applyNumberFormat="1" applyFill="1" applyAlignment="1">
      <alignment horizontal="center" vertical="center"/>
    </xf>
    <xf numFmtId="0" fontId="12" fillId="4" borderId="0" xfId="0" applyFont="1" applyFill="1" applyBorder="1" applyAlignment="1">
      <alignment horizontal="center" vertical="center" wrapText="1"/>
    </xf>
    <xf numFmtId="0" fontId="2" fillId="4" borderId="0" xfId="0" applyFont="1" applyFill="1" applyAlignment="1">
      <alignment horizontal="center" wrapText="1"/>
    </xf>
    <xf numFmtId="4" fontId="2" fillId="4" borderId="1" xfId="0" applyNumberFormat="1" applyFont="1" applyFill="1" applyBorder="1" applyAlignment="1">
      <alignment horizontal="center" vertical="center" wrapText="1"/>
    </xf>
    <xf numFmtId="0" fontId="24" fillId="4" borderId="0" xfId="0" applyFont="1" applyFill="1" applyBorder="1"/>
    <xf numFmtId="1" fontId="7" fillId="4" borderId="1" xfId="0" applyNumberFormat="1" applyFont="1" applyFill="1" applyBorder="1" applyAlignment="1">
      <alignment horizontal="center" vertical="center" wrapText="1"/>
    </xf>
    <xf numFmtId="1" fontId="0" fillId="4" borderId="1" xfId="0" applyNumberFormat="1" applyFill="1" applyBorder="1" applyAlignment="1">
      <alignment horizontal="center" vertical="center"/>
    </xf>
    <xf numFmtId="49" fontId="5" fillId="8" borderId="26" xfId="0" quotePrefix="1" applyNumberFormat="1" applyFont="1" applyFill="1" applyBorder="1" applyAlignment="1">
      <alignment vertical="top" wrapText="1"/>
    </xf>
    <xf numFmtId="0" fontId="0" fillId="4" borderId="0" xfId="0" applyFill="1" applyAlignment="1">
      <alignment wrapText="1"/>
    </xf>
    <xf numFmtId="0" fontId="0" fillId="4" borderId="0" xfId="0" applyFill="1" applyAlignment="1">
      <alignment horizontal="left" wrapText="1"/>
    </xf>
    <xf numFmtId="0" fontId="1" fillId="4" borderId="0" xfId="0" applyFont="1" applyFill="1" applyAlignment="1">
      <alignment horizontal="right" wrapText="1"/>
    </xf>
    <xf numFmtId="3" fontId="22" fillId="4" borderId="27" xfId="0" applyNumberFormat="1" applyFont="1" applyFill="1" applyBorder="1" applyAlignment="1">
      <alignment horizontal="center" vertical="center" wrapText="1"/>
    </xf>
    <xf numFmtId="0" fontId="14" fillId="7" borderId="8" xfId="0" applyFont="1" applyFill="1" applyBorder="1" applyAlignment="1">
      <alignment horizontal="center" vertical="center" wrapText="1"/>
    </xf>
    <xf numFmtId="0" fontId="14" fillId="7" borderId="1" xfId="0" applyFont="1" applyFill="1" applyBorder="1" applyAlignment="1">
      <alignment horizontal="center" vertical="center" wrapText="1"/>
    </xf>
    <xf numFmtId="3" fontId="22" fillId="4" borderId="31" xfId="0" applyNumberFormat="1" applyFont="1" applyFill="1" applyBorder="1" applyAlignment="1">
      <alignment horizontal="center" vertical="center" wrapText="1"/>
    </xf>
    <xf numFmtId="0" fontId="11" fillId="4" borderId="20" xfId="0" applyFont="1" applyFill="1" applyBorder="1" applyAlignment="1">
      <alignment horizontal="center" vertical="center" wrapText="1"/>
    </xf>
    <xf numFmtId="0" fontId="11" fillId="7" borderId="9" xfId="0" applyFont="1" applyFill="1" applyBorder="1" applyAlignment="1">
      <alignment horizontal="center" vertical="center" wrapText="1"/>
    </xf>
    <xf numFmtId="3" fontId="11" fillId="4" borderId="17"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164" fontId="5" fillId="4" borderId="19" xfId="0" applyNumberFormat="1" applyFont="1" applyFill="1" applyBorder="1" applyAlignment="1">
      <alignment horizontal="center" vertical="top" wrapText="1"/>
    </xf>
    <xf numFmtId="0" fontId="0" fillId="4" borderId="1" xfId="0" applyFill="1" applyBorder="1" applyAlignment="1">
      <alignment horizontal="center" vertical="center" wrapText="1"/>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0" borderId="0" xfId="0" applyFont="1" applyAlignment="1">
      <alignment horizontal="center" vertical="center"/>
    </xf>
    <xf numFmtId="0" fontId="1"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7" fillId="0" borderId="1" xfId="0" applyFont="1" applyBorder="1" applyAlignment="1">
      <alignment horizontal="center" vertical="center" wrapText="1"/>
    </xf>
    <xf numFmtId="2" fontId="11" fillId="4" borderId="24" xfId="0" applyNumberFormat="1" applyFont="1" applyFill="1" applyBorder="1" applyAlignment="1">
      <alignment horizontal="center" vertical="center" wrapText="1"/>
    </xf>
    <xf numFmtId="2" fontId="11" fillId="4" borderId="25" xfId="0" applyNumberFormat="1" applyFont="1" applyFill="1" applyBorder="1" applyAlignment="1">
      <alignment horizontal="center" vertical="center" wrapText="1"/>
    </xf>
    <xf numFmtId="0" fontId="7" fillId="4" borderId="0" xfId="0" applyFont="1" applyFill="1" applyAlignment="1">
      <alignment horizontal="center" vertical="center"/>
    </xf>
    <xf numFmtId="0" fontId="7" fillId="4" borderId="2" xfId="0" applyFont="1" applyFill="1" applyBorder="1" applyAlignment="1">
      <alignment horizontal="center" vertical="center" wrapText="1"/>
    </xf>
    <xf numFmtId="0" fontId="1" fillId="0" borderId="1" xfId="0" applyFont="1" applyBorder="1" applyAlignment="1">
      <alignment horizontal="center" vertical="center" wrapText="1"/>
    </xf>
    <xf numFmtId="49" fontId="14" fillId="4" borderId="21" xfId="0" applyNumberFormat="1" applyFont="1" applyFill="1" applyBorder="1" applyAlignment="1">
      <alignment horizontal="center" vertical="top" wrapText="1"/>
    </xf>
    <xf numFmtId="49" fontId="14" fillId="4" borderId="22" xfId="0" applyNumberFormat="1" applyFont="1" applyFill="1" applyBorder="1" applyAlignment="1">
      <alignment horizontal="center" vertical="top" wrapText="1"/>
    </xf>
    <xf numFmtId="49" fontId="14" fillId="4" borderId="23" xfId="0" applyNumberFormat="1" applyFont="1" applyFill="1" applyBorder="1" applyAlignment="1">
      <alignment horizontal="center" vertical="top" wrapText="1"/>
    </xf>
    <xf numFmtId="0" fontId="2" fillId="4" borderId="0" xfId="0" applyFont="1" applyFill="1" applyAlignment="1">
      <alignment horizontal="center" wrapText="1"/>
    </xf>
    <xf numFmtId="0" fontId="1" fillId="4" borderId="0" xfId="0" applyFont="1" applyFill="1" applyAlignment="1">
      <alignment horizontal="center" vertical="top" wrapText="1"/>
    </xf>
    <xf numFmtId="0" fontId="1" fillId="4" borderId="0" xfId="0" applyFont="1" applyFill="1" applyAlignment="1">
      <alignment horizontal="left" vertical="top" wrapText="1"/>
    </xf>
    <xf numFmtId="0" fontId="8" fillId="4" borderId="0" xfId="0" applyFont="1" applyFill="1" applyAlignment="1">
      <alignment horizontal="center" vertical="center"/>
    </xf>
    <xf numFmtId="0" fontId="7" fillId="4" borderId="0" xfId="0" applyFont="1" applyFill="1" applyBorder="1" applyAlignment="1">
      <alignment horizontal="center" vertical="center"/>
    </xf>
    <xf numFmtId="0" fontId="10" fillId="4" borderId="0" xfId="0" applyFont="1" applyFill="1" applyBorder="1" applyAlignment="1">
      <alignment horizontal="center" vertical="center"/>
    </xf>
    <xf numFmtId="0" fontId="1" fillId="0" borderId="0" xfId="0" applyFont="1" applyAlignment="1">
      <alignment horizontal="center" vertical="center"/>
    </xf>
    <xf numFmtId="0" fontId="10" fillId="0" borderId="0" xfId="0" applyFont="1" applyAlignment="1">
      <alignment horizontal="center" vertical="center"/>
    </xf>
  </cellXfs>
  <cellStyles count="5">
    <cellStyle name="xl39" xfId="1"/>
    <cellStyle name="xl40" xfId="2"/>
    <cellStyle name="xl42" xfId="3"/>
    <cellStyle name="Обычный" xfId="0" builtinId="0"/>
    <cellStyle name="Процентный"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9</xdr:col>
      <xdr:colOff>238125</xdr:colOff>
      <xdr:row>22</xdr:row>
      <xdr:rowOff>1390650</xdr:rowOff>
    </xdr:from>
    <xdr:to>
      <xdr:col>9</xdr:col>
      <xdr:colOff>1619250</xdr:colOff>
      <xdr:row>23</xdr:row>
      <xdr:rowOff>123825</xdr:rowOff>
    </xdr:to>
    <xdr:sp macro="" textlink="">
      <xdr:nvSpPr>
        <xdr:cNvPr id="7460" name="AutoShape 182"/>
        <xdr:cNvSpPr>
          <a:spLocks noChangeAspect="1" noChangeArrowheads="1"/>
        </xdr:cNvSpPr>
      </xdr:nvSpPr>
      <xdr:spPr bwMode="auto">
        <a:xfrm>
          <a:off x="21793200" y="10325100"/>
          <a:ext cx="1381125" cy="190500"/>
        </a:xfrm>
        <a:prstGeom prst="rect">
          <a:avLst/>
        </a:prstGeom>
        <a:noFill/>
        <a:ln w="9525">
          <a:noFill/>
          <a:miter lim="800000"/>
          <a:headEnd/>
          <a:tailEnd/>
        </a:ln>
      </xdr:spPr>
    </xdr:sp>
    <xdr:clientData/>
  </xdr:twoCellAnchor>
  <xdr:twoCellAnchor>
    <xdr:from>
      <xdr:col>9</xdr:col>
      <xdr:colOff>200025</xdr:colOff>
      <xdr:row>22</xdr:row>
      <xdr:rowOff>1362075</xdr:rowOff>
    </xdr:from>
    <xdr:to>
      <xdr:col>9</xdr:col>
      <xdr:colOff>1581150</xdr:colOff>
      <xdr:row>23</xdr:row>
      <xdr:rowOff>104775</xdr:rowOff>
    </xdr:to>
    <xdr:pic>
      <xdr:nvPicPr>
        <xdr:cNvPr id="7461" name="Рисунок 1"/>
        <xdr:cNvPicPr>
          <a:picLocks noChangeAspect="1" noChangeArrowheads="1"/>
        </xdr:cNvPicPr>
      </xdr:nvPicPr>
      <xdr:blipFill>
        <a:blip xmlns:r="http://schemas.openxmlformats.org/officeDocument/2006/relationships" r:embed="rId1" cstate="print"/>
        <a:srcRect/>
        <a:stretch>
          <a:fillRect/>
        </a:stretch>
      </xdr:blipFill>
      <xdr:spPr bwMode="auto">
        <a:xfrm>
          <a:off x="21755100" y="10296525"/>
          <a:ext cx="1381125" cy="200025"/>
        </a:xfrm>
        <a:prstGeom prst="rect">
          <a:avLst/>
        </a:prstGeom>
        <a:noFill/>
        <a:ln w="9525">
          <a:noFill/>
          <a:miter lim="800000"/>
          <a:headEnd/>
          <a:tailEnd/>
        </a:ln>
      </xdr:spPr>
    </xdr:pic>
    <xdr:clientData/>
  </xdr:twoCellAnchor>
  <xdr:twoCellAnchor>
    <xdr:from>
      <xdr:col>10</xdr:col>
      <xdr:colOff>85725</xdr:colOff>
      <xdr:row>25</xdr:row>
      <xdr:rowOff>0</xdr:rowOff>
    </xdr:from>
    <xdr:to>
      <xdr:col>10</xdr:col>
      <xdr:colOff>1819275</xdr:colOff>
      <xdr:row>25</xdr:row>
      <xdr:rowOff>0</xdr:rowOff>
    </xdr:to>
    <xdr:pic>
      <xdr:nvPicPr>
        <xdr:cNvPr id="7462" name="Рисунок 13" descr="base_23988_65412_59"/>
        <xdr:cNvPicPr>
          <a:picLocks noChangeArrowheads="1"/>
        </xdr:cNvPicPr>
      </xdr:nvPicPr>
      <xdr:blipFill>
        <a:blip xmlns:r="http://schemas.openxmlformats.org/officeDocument/2006/relationships" r:embed="rId2"/>
        <a:srcRect/>
        <a:stretch>
          <a:fillRect/>
        </a:stretch>
      </xdr:blipFill>
      <xdr:spPr bwMode="auto">
        <a:xfrm>
          <a:off x="23441025" y="10982325"/>
          <a:ext cx="1733550" cy="0"/>
        </a:xfrm>
        <a:prstGeom prst="rect">
          <a:avLst/>
        </a:prstGeom>
        <a:solidFill>
          <a:srgbClr val="F2DCDB"/>
        </a:solidFill>
        <a:ln w="9525">
          <a:noFill/>
          <a:miter lim="800000"/>
          <a:headEnd/>
          <a:tailEnd/>
        </a:ln>
      </xdr:spPr>
    </xdr:pic>
    <xdr:clientData/>
  </xdr:twoCellAnchor>
  <xdr:twoCellAnchor>
    <xdr:from>
      <xdr:col>3</xdr:col>
      <xdr:colOff>390525</xdr:colOff>
      <xdr:row>39</xdr:row>
      <xdr:rowOff>0</xdr:rowOff>
    </xdr:from>
    <xdr:to>
      <xdr:col>3</xdr:col>
      <xdr:colOff>2105025</xdr:colOff>
      <xdr:row>39</xdr:row>
      <xdr:rowOff>0</xdr:rowOff>
    </xdr:to>
    <xdr:pic>
      <xdr:nvPicPr>
        <xdr:cNvPr id="7463" name="Рисунок 9" descr="base_23988_65412_63"/>
        <xdr:cNvPicPr>
          <a:picLocks noChangeArrowheads="1"/>
        </xdr:cNvPicPr>
      </xdr:nvPicPr>
      <xdr:blipFill>
        <a:blip xmlns:r="http://schemas.openxmlformats.org/officeDocument/2006/relationships" r:embed="rId3"/>
        <a:srcRect/>
        <a:stretch>
          <a:fillRect/>
        </a:stretch>
      </xdr:blipFill>
      <xdr:spPr bwMode="auto">
        <a:xfrm>
          <a:off x="7524750" y="24574500"/>
          <a:ext cx="1714500" cy="0"/>
        </a:xfrm>
        <a:prstGeom prst="rect">
          <a:avLst/>
        </a:prstGeom>
        <a:solidFill>
          <a:srgbClr val="F2DCDB"/>
        </a:solid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83"/>
  <sheetViews>
    <sheetView tabSelected="1" view="pageBreakPreview" zoomScale="86" zoomScaleNormal="87" zoomScaleSheetLayoutView="86" workbookViewId="0">
      <selection activeCell="D18" sqref="D18"/>
    </sheetView>
  </sheetViews>
  <sheetFormatPr defaultRowHeight="15"/>
  <cols>
    <col min="1" max="1" width="7.85546875" customWidth="1"/>
    <col min="2" max="2" width="39.42578125" customWidth="1"/>
    <col min="3" max="3" width="59.7109375" customWidth="1"/>
    <col min="4" max="4" width="53.7109375" customWidth="1"/>
    <col min="5" max="5" width="40.7109375" customWidth="1"/>
    <col min="6" max="6" width="30.85546875" style="9" customWidth="1"/>
    <col min="7" max="7" width="37" style="9" customWidth="1"/>
    <col min="8" max="8" width="25.28515625" style="9" customWidth="1"/>
    <col min="9" max="9" width="28.7109375" style="80" customWidth="1"/>
    <col min="10" max="10" width="27" style="9" customWidth="1"/>
    <col min="11" max="11" width="27.28515625" style="9" customWidth="1"/>
    <col min="12" max="12" width="26.28515625" customWidth="1"/>
  </cols>
  <sheetData>
    <row r="1" spans="1:9" s="9" customFormat="1" ht="27.75" customHeight="1">
      <c r="A1" s="125" t="s">
        <v>30</v>
      </c>
      <c r="B1" s="125"/>
      <c r="C1" s="96"/>
      <c r="G1" s="90" t="s">
        <v>29</v>
      </c>
      <c r="I1" s="80"/>
    </row>
    <row r="2" spans="1:9" s="9" customFormat="1" ht="45" customHeight="1">
      <c r="A2" s="126" t="s">
        <v>118</v>
      </c>
      <c r="B2" s="126"/>
      <c r="C2" s="97"/>
      <c r="G2" s="127" t="s">
        <v>115</v>
      </c>
      <c r="I2" s="80"/>
    </row>
    <row r="3" spans="1:9" s="9" customFormat="1" ht="52.5" customHeight="1">
      <c r="A3" s="126"/>
      <c r="B3" s="126"/>
      <c r="C3" s="97"/>
      <c r="G3" s="127"/>
      <c r="I3" s="80"/>
    </row>
    <row r="4" spans="1:9" s="9" customFormat="1" ht="45">
      <c r="A4" s="126"/>
      <c r="B4" s="126"/>
      <c r="C4" s="97"/>
      <c r="G4" s="98" t="s">
        <v>117</v>
      </c>
      <c r="I4" s="80"/>
    </row>
    <row r="5" spans="1:9" s="9" customFormat="1" ht="15.75">
      <c r="A5" s="128" t="s">
        <v>6</v>
      </c>
      <c r="B5" s="128"/>
      <c r="C5" s="128"/>
      <c r="D5" s="128"/>
      <c r="E5" s="128"/>
      <c r="F5" s="128"/>
      <c r="G5" s="128"/>
      <c r="I5" s="80"/>
    </row>
    <row r="6" spans="1:9" s="9" customFormat="1">
      <c r="A6" s="129" t="s">
        <v>31</v>
      </c>
      <c r="B6" s="129"/>
      <c r="C6" s="129"/>
      <c r="D6" s="129"/>
      <c r="E6" s="129"/>
      <c r="F6" s="129"/>
      <c r="G6" s="129"/>
      <c r="I6" s="80"/>
    </row>
    <row r="7" spans="1:9" s="9" customFormat="1">
      <c r="A7" s="130" t="s">
        <v>116</v>
      </c>
      <c r="B7" s="130"/>
      <c r="C7" s="130"/>
      <c r="D7" s="130"/>
      <c r="E7" s="130"/>
      <c r="F7" s="130"/>
      <c r="G7" s="130"/>
      <c r="I7" s="80"/>
    </row>
    <row r="8" spans="1:9" s="9" customFormat="1">
      <c r="A8" s="119" t="s">
        <v>4</v>
      </c>
      <c r="B8" s="119"/>
      <c r="C8" s="119"/>
      <c r="D8" s="119"/>
      <c r="E8" s="119"/>
      <c r="F8" s="119"/>
      <c r="G8" s="119"/>
      <c r="I8" s="80"/>
    </row>
    <row r="9" spans="1:9">
      <c r="A9" s="111"/>
      <c r="B9" s="111"/>
      <c r="C9" s="111"/>
      <c r="D9" s="111"/>
      <c r="E9" s="111"/>
      <c r="F9" s="111"/>
      <c r="G9" s="111"/>
    </row>
    <row r="10" spans="1:9" ht="20.25">
      <c r="A10" s="131" t="s">
        <v>119</v>
      </c>
      <c r="B10" s="111"/>
      <c r="C10" s="111"/>
      <c r="D10" s="111"/>
      <c r="E10" s="111"/>
      <c r="F10" s="111"/>
      <c r="G10" s="111"/>
    </row>
    <row r="11" spans="1:9" ht="15.75">
      <c r="A11" s="132" t="s">
        <v>89</v>
      </c>
      <c r="B11" s="132"/>
      <c r="C11" s="132"/>
      <c r="D11" s="132"/>
      <c r="E11" s="132"/>
      <c r="F11" s="132"/>
      <c r="G11" s="132"/>
    </row>
    <row r="12" spans="1:9" ht="11.25" customHeight="1">
      <c r="A12" s="111"/>
      <c r="B12" s="111"/>
      <c r="C12" s="111"/>
      <c r="D12" s="111"/>
      <c r="E12" s="111"/>
      <c r="F12" s="111"/>
      <c r="G12" s="111"/>
    </row>
    <row r="13" spans="1:9">
      <c r="A13" s="111" t="s">
        <v>7</v>
      </c>
      <c r="B13" s="111"/>
      <c r="C13" s="111"/>
      <c r="D13" s="111"/>
      <c r="E13" s="111"/>
      <c r="F13" s="111"/>
      <c r="G13" s="111"/>
    </row>
    <row r="14" spans="1:9">
      <c r="A14" s="111" t="s">
        <v>3</v>
      </c>
      <c r="B14" s="111"/>
      <c r="C14" s="111"/>
      <c r="D14" s="111"/>
      <c r="E14" s="111"/>
      <c r="F14" s="111"/>
      <c r="G14" s="111"/>
    </row>
    <row r="15" spans="1:9" ht="18.75" customHeight="1">
      <c r="A15" s="9"/>
      <c r="B15" s="9"/>
      <c r="C15" s="9"/>
      <c r="D15" s="9"/>
      <c r="E15" s="9"/>
    </row>
    <row r="16" spans="1:9" ht="198" customHeight="1">
      <c r="A16" s="8" t="s">
        <v>0</v>
      </c>
      <c r="B16" s="8" t="s">
        <v>24</v>
      </c>
      <c r="C16" s="8" t="s">
        <v>25</v>
      </c>
      <c r="D16" s="8" t="s">
        <v>26</v>
      </c>
      <c r="E16" s="8" t="s">
        <v>27</v>
      </c>
      <c r="F16" s="67" t="s">
        <v>21</v>
      </c>
      <c r="G16" s="18" t="s">
        <v>5</v>
      </c>
    </row>
    <row r="17" spans="1:12" ht="30">
      <c r="A17" s="8">
        <v>1</v>
      </c>
      <c r="B17" s="8">
        <v>2</v>
      </c>
      <c r="C17" s="8">
        <v>3</v>
      </c>
      <c r="D17" s="8">
        <v>4</v>
      </c>
      <c r="E17" s="8">
        <v>5</v>
      </c>
      <c r="F17" s="67" t="s">
        <v>23</v>
      </c>
      <c r="G17" s="67">
        <v>7</v>
      </c>
    </row>
    <row r="18" spans="1:12" ht="59.25" customHeight="1" thickBot="1">
      <c r="A18" s="10">
        <v>1</v>
      </c>
      <c r="B18" s="62">
        <v>7742570</v>
      </c>
      <c r="C18" s="61">
        <v>0</v>
      </c>
      <c r="D18" s="61">
        <v>16500</v>
      </c>
      <c r="E18" s="62">
        <v>5141823.47</v>
      </c>
      <c r="F18" s="91">
        <f>E18/(B18+C18+D18)</f>
        <v>0.66268553705534294</v>
      </c>
      <c r="G18" s="11"/>
      <c r="H18" s="12"/>
    </row>
    <row r="19" spans="1:12" ht="29.25" customHeight="1">
      <c r="A19" s="13"/>
      <c r="B19" s="19"/>
      <c r="C19" s="13"/>
      <c r="D19" s="19"/>
      <c r="E19" s="20"/>
      <c r="F19" s="13"/>
      <c r="G19" s="13"/>
    </row>
    <row r="20" spans="1:12">
      <c r="A20" s="119" t="s">
        <v>8</v>
      </c>
      <c r="B20" s="119"/>
      <c r="C20" s="119"/>
      <c r="D20" s="119"/>
      <c r="E20" s="119"/>
      <c r="F20" s="119"/>
      <c r="G20" s="119"/>
    </row>
    <row r="21" spans="1:12">
      <c r="A21" s="119" t="s">
        <v>9</v>
      </c>
      <c r="B21" s="119"/>
      <c r="C21" s="119"/>
      <c r="D21" s="119"/>
      <c r="E21" s="119"/>
      <c r="F21" s="119"/>
      <c r="G21" s="119"/>
    </row>
    <row r="22" spans="1:12" ht="15" customHeight="1">
      <c r="A22" s="9"/>
      <c r="B22" s="9"/>
      <c r="C22" s="9"/>
      <c r="D22" s="9"/>
      <c r="E22" s="9"/>
      <c r="I22" s="81"/>
    </row>
    <row r="23" spans="1:12" ht="114.75" customHeight="1">
      <c r="A23" s="110" t="s">
        <v>0</v>
      </c>
      <c r="B23" s="109" t="s">
        <v>1</v>
      </c>
      <c r="C23" s="109" t="s">
        <v>78</v>
      </c>
      <c r="D23" s="109" t="s">
        <v>79</v>
      </c>
      <c r="E23" s="109" t="s">
        <v>80</v>
      </c>
      <c r="F23" s="109" t="s">
        <v>10</v>
      </c>
      <c r="G23" s="109" t="s">
        <v>11</v>
      </c>
      <c r="H23" s="114" t="s">
        <v>81</v>
      </c>
      <c r="I23" s="109" t="s">
        <v>82</v>
      </c>
      <c r="J23" s="109" t="s">
        <v>32</v>
      </c>
      <c r="K23" s="109" t="s">
        <v>22</v>
      </c>
      <c r="L23" s="121" t="s">
        <v>83</v>
      </c>
    </row>
    <row r="24" spans="1:12" ht="30.75" customHeight="1">
      <c r="A24" s="110"/>
      <c r="B24" s="110"/>
      <c r="C24" s="110"/>
      <c r="D24" s="110"/>
      <c r="E24" s="110"/>
      <c r="F24" s="110"/>
      <c r="G24" s="110"/>
      <c r="H24" s="120"/>
      <c r="I24" s="110"/>
      <c r="J24" s="110"/>
      <c r="K24" s="110"/>
      <c r="L24" s="116"/>
    </row>
    <row r="25" spans="1:12" ht="15.75" thickBot="1">
      <c r="A25" s="8">
        <v>1</v>
      </c>
      <c r="B25" s="18">
        <v>2</v>
      </c>
      <c r="C25" s="18">
        <v>3</v>
      </c>
      <c r="D25" s="18">
        <v>4</v>
      </c>
      <c r="E25" s="18">
        <v>5</v>
      </c>
      <c r="F25" s="18">
        <v>6</v>
      </c>
      <c r="G25" s="18">
        <v>7</v>
      </c>
      <c r="H25" s="18">
        <v>8</v>
      </c>
      <c r="I25" s="18">
        <v>9</v>
      </c>
      <c r="J25" s="18">
        <v>10</v>
      </c>
      <c r="K25" s="67">
        <v>11</v>
      </c>
      <c r="L25" s="1">
        <v>12</v>
      </c>
    </row>
    <row r="26" spans="1:12" s="2" customFormat="1" ht="137.25" customHeight="1" thickBot="1">
      <c r="A26" s="22">
        <v>1</v>
      </c>
      <c r="B26" s="56" t="s">
        <v>93</v>
      </c>
      <c r="C26" s="40" t="s">
        <v>92</v>
      </c>
      <c r="D26" s="24" t="s">
        <v>105</v>
      </c>
      <c r="E26" s="58" t="s">
        <v>33</v>
      </c>
      <c r="F26" s="99">
        <v>10</v>
      </c>
      <c r="G26" s="100">
        <v>1</v>
      </c>
      <c r="H26" s="70">
        <f t="shared" ref="H26:H30" si="0">G26/F26</f>
        <v>0.1</v>
      </c>
      <c r="I26" s="82">
        <v>1811871.0999999999</v>
      </c>
      <c r="J26" s="71">
        <f t="shared" ref="J26:J30" si="1">I26/SUM($I$26:$I$31)</f>
        <v>0.16945806447523079</v>
      </c>
      <c r="K26" s="117">
        <f>(H26*J26+H27*J27+H28*J28+H29*J29+H30*J30+H31*J31)</f>
        <v>0.37135367138071285</v>
      </c>
      <c r="L26" s="41"/>
    </row>
    <row r="27" spans="1:12" s="2" customFormat="1" ht="114.75" customHeight="1" thickBot="1">
      <c r="A27" s="22">
        <v>2</v>
      </c>
      <c r="B27" s="57" t="s">
        <v>95</v>
      </c>
      <c r="C27" s="40" t="s">
        <v>94</v>
      </c>
      <c r="D27" s="25" t="s">
        <v>106</v>
      </c>
      <c r="E27" s="42" t="s">
        <v>33</v>
      </c>
      <c r="F27" s="99">
        <v>10</v>
      </c>
      <c r="G27" s="101">
        <v>1</v>
      </c>
      <c r="H27" s="72">
        <f t="shared" si="0"/>
        <v>0.1</v>
      </c>
      <c r="I27" s="82">
        <v>1811871.0999999999</v>
      </c>
      <c r="J27" s="71">
        <f t="shared" si="1"/>
        <v>0.16945806447523079</v>
      </c>
      <c r="K27" s="118"/>
      <c r="L27" s="41"/>
    </row>
    <row r="28" spans="1:12" s="2" customFormat="1" ht="120.75" thickBot="1">
      <c r="A28" s="22">
        <v>3</v>
      </c>
      <c r="B28" s="57" t="s">
        <v>96</v>
      </c>
      <c r="C28" s="40" t="s">
        <v>97</v>
      </c>
      <c r="D28" s="25" t="s">
        <v>107</v>
      </c>
      <c r="E28" s="42" t="s">
        <v>33</v>
      </c>
      <c r="F28" s="99">
        <v>6</v>
      </c>
      <c r="G28" s="101">
        <v>4</v>
      </c>
      <c r="H28" s="72">
        <f t="shared" si="0"/>
        <v>0.66666666666666663</v>
      </c>
      <c r="I28" s="83">
        <v>1087122.6599999999</v>
      </c>
      <c r="J28" s="71">
        <f t="shared" si="1"/>
        <v>0.10167483868513848</v>
      </c>
      <c r="K28" s="118"/>
      <c r="L28" s="41"/>
    </row>
    <row r="29" spans="1:12" s="2" customFormat="1" ht="120.75" thickBot="1">
      <c r="A29" s="22">
        <v>4</v>
      </c>
      <c r="B29" s="57" t="s">
        <v>98</v>
      </c>
      <c r="C29" s="40" t="s">
        <v>99</v>
      </c>
      <c r="D29" s="25" t="s">
        <v>108</v>
      </c>
      <c r="E29" s="42" t="s">
        <v>33</v>
      </c>
      <c r="F29" s="99">
        <v>10</v>
      </c>
      <c r="G29" s="101">
        <v>3</v>
      </c>
      <c r="H29" s="72">
        <f t="shared" si="0"/>
        <v>0.3</v>
      </c>
      <c r="I29" s="82">
        <v>1811871.0999999999</v>
      </c>
      <c r="J29" s="71">
        <f t="shared" si="1"/>
        <v>0.16945806447523079</v>
      </c>
      <c r="K29" s="118"/>
      <c r="L29" s="41"/>
    </row>
    <row r="30" spans="1:12" s="2" customFormat="1" ht="120.75" thickBot="1">
      <c r="A30" s="22">
        <v>5</v>
      </c>
      <c r="B30" s="57" t="s">
        <v>100</v>
      </c>
      <c r="C30" s="40" t="s">
        <v>101</v>
      </c>
      <c r="D30" s="25" t="s">
        <v>109</v>
      </c>
      <c r="E30" s="42" t="s">
        <v>33</v>
      </c>
      <c r="F30" s="102">
        <v>12</v>
      </c>
      <c r="G30" s="101">
        <v>4</v>
      </c>
      <c r="H30" s="72">
        <f t="shared" si="0"/>
        <v>0.33333333333333331</v>
      </c>
      <c r="I30" s="83">
        <v>2174245.3199999998</v>
      </c>
      <c r="J30" s="71">
        <f t="shared" si="1"/>
        <v>0.20334967737027695</v>
      </c>
      <c r="K30" s="118"/>
      <c r="L30" s="41"/>
    </row>
    <row r="31" spans="1:12" ht="263.25" customHeight="1" thickBot="1">
      <c r="A31" s="52">
        <v>6</v>
      </c>
      <c r="B31" s="60" t="s">
        <v>87</v>
      </c>
      <c r="C31" s="69" t="s">
        <v>102</v>
      </c>
      <c r="D31" s="107" t="s">
        <v>103</v>
      </c>
      <c r="E31" s="63" t="s">
        <v>104</v>
      </c>
      <c r="F31" s="103">
        <v>63</v>
      </c>
      <c r="G31" s="104">
        <v>51</v>
      </c>
      <c r="H31" s="73">
        <f>G31/F31</f>
        <v>0.80952380952380953</v>
      </c>
      <c r="I31" s="84">
        <v>1995169.0499999998</v>
      </c>
      <c r="J31" s="71">
        <f>I31/SUM($I$26:$I$31)</f>
        <v>0.18660129051889229</v>
      </c>
      <c r="K31" s="118"/>
      <c r="L31" s="55"/>
    </row>
    <row r="32" spans="1:12" ht="27.6" customHeight="1" thickBot="1">
      <c r="B32" s="122"/>
      <c r="C32" s="123"/>
      <c r="D32" s="124"/>
      <c r="E32" s="59"/>
      <c r="F32" s="105"/>
      <c r="G32" s="105"/>
      <c r="H32" s="74" t="s">
        <v>90</v>
      </c>
      <c r="I32" s="85">
        <f>SUM(I26:I31)</f>
        <v>10692150.329999998</v>
      </c>
      <c r="J32" s="75">
        <f>SUM(J26:J31)</f>
        <v>1</v>
      </c>
      <c r="K32" s="76"/>
      <c r="L32" s="43"/>
    </row>
    <row r="33" spans="1:12" ht="27.6" customHeight="1">
      <c r="B33" s="53"/>
      <c r="C33" s="53"/>
      <c r="D33" s="53"/>
      <c r="E33" s="54"/>
      <c r="F33" s="89"/>
      <c r="G33" s="89"/>
      <c r="H33" s="77"/>
      <c r="I33" s="86"/>
      <c r="J33" s="78"/>
      <c r="K33" s="79"/>
      <c r="L33" s="3"/>
    </row>
    <row r="34" spans="1:12" ht="27.6" customHeight="1">
      <c r="B34" s="53"/>
      <c r="C34" s="53"/>
      <c r="D34" s="53"/>
      <c r="E34" s="54"/>
      <c r="F34" s="89"/>
      <c r="G34" s="92"/>
      <c r="H34" s="77"/>
      <c r="I34" s="87"/>
      <c r="J34" s="13"/>
      <c r="K34" s="13"/>
      <c r="L34" s="3"/>
    </row>
    <row r="35" spans="1:12" ht="15" customHeight="1">
      <c r="A35" s="111" t="s">
        <v>12</v>
      </c>
      <c r="B35" s="111"/>
      <c r="C35" s="111"/>
      <c r="D35" s="111"/>
      <c r="E35" s="111"/>
      <c r="F35" s="111"/>
      <c r="G35" s="111"/>
      <c r="I35" s="88">
        <f>I32-I31</f>
        <v>8696981.2799999975</v>
      </c>
    </row>
    <row r="36" spans="1:12" ht="14.45" customHeight="1">
      <c r="A36" s="111" t="s">
        <v>13</v>
      </c>
      <c r="B36" s="111"/>
      <c r="C36" s="111"/>
      <c r="D36" s="111"/>
      <c r="E36" s="111"/>
      <c r="F36" s="111"/>
      <c r="G36" s="111"/>
    </row>
    <row r="37" spans="1:12" ht="8.25" customHeight="1"/>
    <row r="38" spans="1:12" ht="60">
      <c r="B38" s="17" t="s">
        <v>84</v>
      </c>
      <c r="C38" s="17" t="s">
        <v>14</v>
      </c>
      <c r="D38" s="17" t="s">
        <v>28</v>
      </c>
    </row>
    <row r="39" spans="1:12" ht="14.45" customHeight="1">
      <c r="B39" s="1">
        <v>1</v>
      </c>
      <c r="C39" s="1">
        <v>2</v>
      </c>
      <c r="D39" s="1">
        <v>3</v>
      </c>
    </row>
    <row r="40" spans="1:12" ht="18.75">
      <c r="B40" s="50">
        <f>K26</f>
        <v>0.37135367138071285</v>
      </c>
      <c r="C40" s="51">
        <f>F18</f>
        <v>0.66268553705534294</v>
      </c>
      <c r="D40" s="51">
        <f>B40/C40</f>
        <v>0.56037690671631479</v>
      </c>
    </row>
    <row r="41" spans="1:12" ht="3" customHeight="1"/>
    <row r="42" spans="1:12" ht="25.5" customHeight="1">
      <c r="A42" s="111" t="s">
        <v>15</v>
      </c>
      <c r="B42" s="111"/>
      <c r="C42" s="111"/>
      <c r="D42" s="111"/>
      <c r="E42" s="111"/>
      <c r="F42" s="111"/>
      <c r="G42" s="111"/>
    </row>
    <row r="43" spans="1:12" ht="14.45" customHeight="1">
      <c r="A43" s="111" t="s">
        <v>16</v>
      </c>
      <c r="B43" s="111"/>
      <c r="C43" s="111"/>
      <c r="D43" s="111"/>
      <c r="E43" s="111"/>
      <c r="F43" s="111"/>
      <c r="G43" s="111"/>
    </row>
    <row r="45" spans="1:12" ht="75">
      <c r="A45" s="116" t="s">
        <v>0</v>
      </c>
      <c r="B45" s="109" t="s">
        <v>1</v>
      </c>
      <c r="C45" s="109" t="s">
        <v>2</v>
      </c>
      <c r="D45" s="112" t="s">
        <v>34</v>
      </c>
      <c r="E45" s="113"/>
      <c r="F45" s="109" t="s">
        <v>17</v>
      </c>
      <c r="G45" s="109" t="s">
        <v>18</v>
      </c>
      <c r="H45" s="114" t="s">
        <v>19</v>
      </c>
      <c r="I45" s="68" t="s">
        <v>20</v>
      </c>
      <c r="J45" s="108" t="s">
        <v>85</v>
      </c>
    </row>
    <row r="46" spans="1:12" ht="26.25" customHeight="1">
      <c r="A46" s="116"/>
      <c r="B46" s="110"/>
      <c r="C46" s="110"/>
      <c r="D46" s="6" t="s">
        <v>35</v>
      </c>
      <c r="E46" s="6" t="s">
        <v>36</v>
      </c>
      <c r="F46" s="110"/>
      <c r="G46" s="110"/>
      <c r="H46" s="115"/>
      <c r="I46" s="6" t="s">
        <v>39</v>
      </c>
      <c r="J46" s="108"/>
    </row>
    <row r="47" spans="1:12" ht="15" customHeight="1" thickBot="1">
      <c r="A47" s="1">
        <v>1</v>
      </c>
      <c r="B47" s="18">
        <v>2</v>
      </c>
      <c r="C47" s="18">
        <v>3</v>
      </c>
      <c r="D47" s="18">
        <v>4</v>
      </c>
      <c r="E47" s="7">
        <v>5</v>
      </c>
      <c r="F47" s="67">
        <v>6</v>
      </c>
      <c r="G47" s="67">
        <v>7</v>
      </c>
      <c r="H47" s="67">
        <v>8</v>
      </c>
      <c r="I47" s="67">
        <v>9</v>
      </c>
      <c r="J47" s="66">
        <v>10</v>
      </c>
    </row>
    <row r="48" spans="1:12" ht="70.5" customHeight="1">
      <c r="A48" s="30">
        <v>1</v>
      </c>
      <c r="B48" s="95" t="s">
        <v>93</v>
      </c>
      <c r="C48" s="28" t="s">
        <v>91</v>
      </c>
      <c r="D48" s="64" t="s">
        <v>37</v>
      </c>
      <c r="E48" s="26" t="s">
        <v>38</v>
      </c>
      <c r="F48" s="93">
        <v>100</v>
      </c>
      <c r="G48" s="94">
        <v>100</v>
      </c>
      <c r="H48" s="106" t="s">
        <v>120</v>
      </c>
      <c r="I48" s="67">
        <f>G48/F48</f>
        <v>1</v>
      </c>
      <c r="J48" s="16"/>
    </row>
    <row r="49" spans="1:10" ht="53.45" customHeight="1">
      <c r="A49" s="31" t="s">
        <v>44</v>
      </c>
      <c r="B49" s="48" t="s">
        <v>110</v>
      </c>
      <c r="C49" s="5" t="s">
        <v>91</v>
      </c>
      <c r="D49" s="64" t="s">
        <v>41</v>
      </c>
      <c r="E49" s="26" t="s">
        <v>111</v>
      </c>
      <c r="F49" s="44">
        <v>0</v>
      </c>
      <c r="G49" s="15">
        <v>0</v>
      </c>
      <c r="H49" s="106" t="s">
        <v>120</v>
      </c>
      <c r="I49" s="67">
        <v>0</v>
      </c>
      <c r="J49" s="16"/>
    </row>
    <row r="50" spans="1:10" ht="105">
      <c r="A50" s="31" t="s">
        <v>45</v>
      </c>
      <c r="B50" s="48" t="s">
        <v>110</v>
      </c>
      <c r="C50" s="5" t="s">
        <v>91</v>
      </c>
      <c r="D50" s="64" t="s">
        <v>86</v>
      </c>
      <c r="E50" s="26" t="s">
        <v>38</v>
      </c>
      <c r="F50" s="44">
        <v>100</v>
      </c>
      <c r="G50" s="15">
        <v>100</v>
      </c>
      <c r="H50" s="106" t="s">
        <v>120</v>
      </c>
      <c r="I50" s="67">
        <f t="shared" ref="I50:I82" si="2">G50/F50</f>
        <v>1</v>
      </c>
      <c r="J50" s="16"/>
    </row>
    <row r="51" spans="1:10" ht="105">
      <c r="A51" s="31" t="s">
        <v>46</v>
      </c>
      <c r="B51" s="48" t="s">
        <v>93</v>
      </c>
      <c r="C51" s="5" t="s">
        <v>91</v>
      </c>
      <c r="D51" s="64" t="s">
        <v>43</v>
      </c>
      <c r="E51" s="26" t="s">
        <v>38</v>
      </c>
      <c r="F51" s="44">
        <v>100</v>
      </c>
      <c r="G51" s="15">
        <v>100</v>
      </c>
      <c r="H51" s="106" t="s">
        <v>120</v>
      </c>
      <c r="I51" s="67">
        <f t="shared" si="2"/>
        <v>1</v>
      </c>
      <c r="J51" s="16"/>
    </row>
    <row r="52" spans="1:10" ht="81" customHeight="1">
      <c r="A52" s="31" t="s">
        <v>47</v>
      </c>
      <c r="B52" s="48" t="s">
        <v>110</v>
      </c>
      <c r="C52" s="5" t="s">
        <v>91</v>
      </c>
      <c r="D52" s="64" t="s">
        <v>42</v>
      </c>
      <c r="E52" s="26" t="s">
        <v>38</v>
      </c>
      <c r="F52" s="44">
        <v>100</v>
      </c>
      <c r="G52" s="15">
        <v>100</v>
      </c>
      <c r="H52" s="106" t="s">
        <v>120</v>
      </c>
      <c r="I52" s="67">
        <f t="shared" si="2"/>
        <v>1</v>
      </c>
      <c r="J52" s="16"/>
    </row>
    <row r="53" spans="1:10" ht="255" customHeight="1" thickBot="1">
      <c r="A53" s="31" t="s">
        <v>48</v>
      </c>
      <c r="B53" s="49" t="s">
        <v>110</v>
      </c>
      <c r="C53" s="29" t="s">
        <v>91</v>
      </c>
      <c r="D53" s="65" t="s">
        <v>40</v>
      </c>
      <c r="E53" s="26" t="s">
        <v>38</v>
      </c>
      <c r="F53" s="44">
        <v>100</v>
      </c>
      <c r="G53" s="15">
        <v>100</v>
      </c>
      <c r="H53" s="106" t="s">
        <v>120</v>
      </c>
      <c r="I53" s="67">
        <v>0</v>
      </c>
      <c r="J53" s="16"/>
    </row>
    <row r="54" spans="1:10" ht="105">
      <c r="A54" s="32" t="s">
        <v>49</v>
      </c>
      <c r="B54" s="95" t="s">
        <v>95</v>
      </c>
      <c r="C54" s="28" t="s">
        <v>91</v>
      </c>
      <c r="D54" s="64" t="s">
        <v>37</v>
      </c>
      <c r="E54" s="26" t="s">
        <v>38</v>
      </c>
      <c r="F54" s="93">
        <v>100</v>
      </c>
      <c r="G54" s="67">
        <v>100</v>
      </c>
      <c r="H54" s="106" t="s">
        <v>120</v>
      </c>
      <c r="I54" s="67">
        <f t="shared" si="2"/>
        <v>1</v>
      </c>
      <c r="J54" s="16"/>
    </row>
    <row r="55" spans="1:10" ht="105">
      <c r="A55" s="31" t="s">
        <v>54</v>
      </c>
      <c r="B55" s="48" t="s">
        <v>95</v>
      </c>
      <c r="C55" s="5" t="s">
        <v>91</v>
      </c>
      <c r="D55" s="64" t="s">
        <v>41</v>
      </c>
      <c r="E55" s="26" t="s">
        <v>111</v>
      </c>
      <c r="F55" s="44">
        <v>0</v>
      </c>
      <c r="G55" s="15">
        <v>0</v>
      </c>
      <c r="H55" s="106" t="s">
        <v>120</v>
      </c>
      <c r="I55" s="67">
        <v>0</v>
      </c>
      <c r="J55" s="16"/>
    </row>
    <row r="56" spans="1:10" ht="30" customHeight="1">
      <c r="A56" s="31" t="s">
        <v>55</v>
      </c>
      <c r="B56" s="48" t="s">
        <v>95</v>
      </c>
      <c r="C56" s="5" t="s">
        <v>91</v>
      </c>
      <c r="D56" s="64" t="s">
        <v>86</v>
      </c>
      <c r="E56" s="26" t="s">
        <v>38</v>
      </c>
      <c r="F56" s="44">
        <v>100</v>
      </c>
      <c r="G56" s="15">
        <v>100</v>
      </c>
      <c r="H56" s="106" t="s">
        <v>120</v>
      </c>
      <c r="I56" s="67">
        <f t="shared" si="2"/>
        <v>1</v>
      </c>
      <c r="J56" s="16"/>
    </row>
    <row r="57" spans="1:10" ht="105">
      <c r="A57" s="31" t="s">
        <v>56</v>
      </c>
      <c r="B57" s="48" t="s">
        <v>95</v>
      </c>
      <c r="C57" s="5" t="s">
        <v>91</v>
      </c>
      <c r="D57" s="64" t="s">
        <v>43</v>
      </c>
      <c r="E57" s="26" t="s">
        <v>38</v>
      </c>
      <c r="F57" s="44">
        <v>100</v>
      </c>
      <c r="G57" s="15">
        <v>100</v>
      </c>
      <c r="H57" s="106" t="s">
        <v>120</v>
      </c>
      <c r="I57" s="67">
        <f t="shared" si="2"/>
        <v>1</v>
      </c>
      <c r="J57" s="16"/>
    </row>
    <row r="58" spans="1:10" ht="105">
      <c r="A58" s="31" t="s">
        <v>57</v>
      </c>
      <c r="B58" s="48" t="s">
        <v>95</v>
      </c>
      <c r="C58" s="5" t="s">
        <v>91</v>
      </c>
      <c r="D58" s="64" t="s">
        <v>42</v>
      </c>
      <c r="E58" s="26" t="s">
        <v>38</v>
      </c>
      <c r="F58" s="44">
        <v>100</v>
      </c>
      <c r="G58" s="15">
        <v>100</v>
      </c>
      <c r="H58" s="106" t="s">
        <v>120</v>
      </c>
      <c r="I58" s="67">
        <f t="shared" si="2"/>
        <v>1</v>
      </c>
      <c r="J58" s="16"/>
    </row>
    <row r="59" spans="1:10" ht="344.45" customHeight="1" thickBot="1">
      <c r="A59" s="31" t="s">
        <v>58</v>
      </c>
      <c r="B59" s="49" t="s">
        <v>95</v>
      </c>
      <c r="C59" s="29" t="s">
        <v>91</v>
      </c>
      <c r="D59" s="65" t="s">
        <v>40</v>
      </c>
      <c r="E59" s="26" t="s">
        <v>38</v>
      </c>
      <c r="F59" s="44">
        <v>100</v>
      </c>
      <c r="G59" s="15">
        <v>100</v>
      </c>
      <c r="H59" s="106" t="s">
        <v>120</v>
      </c>
      <c r="I59" s="67">
        <v>0</v>
      </c>
      <c r="J59" s="16"/>
    </row>
    <row r="60" spans="1:10" ht="105">
      <c r="A60" s="33" t="s">
        <v>50</v>
      </c>
      <c r="B60" s="95" t="s">
        <v>96</v>
      </c>
      <c r="C60" s="28" t="s">
        <v>91</v>
      </c>
      <c r="D60" s="64" t="s">
        <v>37</v>
      </c>
      <c r="E60" s="26" t="s">
        <v>38</v>
      </c>
      <c r="F60" s="93">
        <v>100</v>
      </c>
      <c r="G60" s="67">
        <v>100</v>
      </c>
      <c r="H60" s="106" t="s">
        <v>120</v>
      </c>
      <c r="I60" s="67">
        <f t="shared" si="2"/>
        <v>1</v>
      </c>
      <c r="J60" s="16"/>
    </row>
    <row r="61" spans="1:10" ht="105">
      <c r="A61" s="34" t="s">
        <v>59</v>
      </c>
      <c r="B61" s="48" t="s">
        <v>96</v>
      </c>
      <c r="C61" s="5" t="s">
        <v>91</v>
      </c>
      <c r="D61" s="64" t="s">
        <v>41</v>
      </c>
      <c r="E61" s="26" t="s">
        <v>111</v>
      </c>
      <c r="F61" s="44">
        <v>0</v>
      </c>
      <c r="G61" s="15">
        <v>0</v>
      </c>
      <c r="H61" s="106" t="s">
        <v>120</v>
      </c>
      <c r="I61" s="67">
        <v>0</v>
      </c>
      <c r="J61" s="16"/>
    </row>
    <row r="62" spans="1:10" ht="105">
      <c r="A62" s="34" t="s">
        <v>60</v>
      </c>
      <c r="B62" s="48" t="s">
        <v>96</v>
      </c>
      <c r="C62" s="5" t="s">
        <v>91</v>
      </c>
      <c r="D62" s="64" t="s">
        <v>86</v>
      </c>
      <c r="E62" s="26" t="s">
        <v>38</v>
      </c>
      <c r="F62" s="44">
        <v>100</v>
      </c>
      <c r="G62" s="15">
        <v>100</v>
      </c>
      <c r="H62" s="106" t="s">
        <v>120</v>
      </c>
      <c r="I62" s="67">
        <f t="shared" si="2"/>
        <v>1</v>
      </c>
      <c r="J62" s="16"/>
    </row>
    <row r="63" spans="1:10" ht="105">
      <c r="A63" s="34" t="s">
        <v>61</v>
      </c>
      <c r="B63" s="48" t="s">
        <v>96</v>
      </c>
      <c r="C63" s="5" t="s">
        <v>91</v>
      </c>
      <c r="D63" s="64" t="s">
        <v>43</v>
      </c>
      <c r="E63" s="26" t="s">
        <v>38</v>
      </c>
      <c r="F63" s="44">
        <v>100</v>
      </c>
      <c r="G63" s="15">
        <v>100</v>
      </c>
      <c r="H63" s="106" t="s">
        <v>120</v>
      </c>
      <c r="I63" s="67">
        <f t="shared" si="2"/>
        <v>1</v>
      </c>
      <c r="J63" s="16"/>
    </row>
    <row r="64" spans="1:10" ht="105">
      <c r="A64" s="34" t="s">
        <v>62</v>
      </c>
      <c r="B64" s="48" t="s">
        <v>96</v>
      </c>
      <c r="C64" s="5" t="s">
        <v>91</v>
      </c>
      <c r="D64" s="64" t="s">
        <v>42</v>
      </c>
      <c r="E64" s="26" t="s">
        <v>38</v>
      </c>
      <c r="F64" s="44">
        <v>100</v>
      </c>
      <c r="G64" s="15">
        <v>100</v>
      </c>
      <c r="H64" s="106" t="s">
        <v>120</v>
      </c>
      <c r="I64" s="67">
        <f t="shared" si="2"/>
        <v>1</v>
      </c>
      <c r="J64" s="16"/>
    </row>
    <row r="65" spans="1:10" ht="327" customHeight="1" thickBot="1">
      <c r="A65" s="34" t="s">
        <v>63</v>
      </c>
      <c r="B65" s="49" t="s">
        <v>96</v>
      </c>
      <c r="C65" s="29" t="s">
        <v>91</v>
      </c>
      <c r="D65" s="65" t="s">
        <v>40</v>
      </c>
      <c r="E65" s="26" t="s">
        <v>38</v>
      </c>
      <c r="F65" s="44">
        <v>100</v>
      </c>
      <c r="G65" s="15">
        <v>100</v>
      </c>
      <c r="H65" s="106" t="s">
        <v>120</v>
      </c>
      <c r="I65" s="67">
        <v>0</v>
      </c>
      <c r="J65" s="16"/>
    </row>
    <row r="66" spans="1:10" ht="105">
      <c r="A66" s="32" t="s">
        <v>51</v>
      </c>
      <c r="B66" s="95" t="s">
        <v>98</v>
      </c>
      <c r="C66" s="35" t="s">
        <v>91</v>
      </c>
      <c r="D66" s="45" t="s">
        <v>37</v>
      </c>
      <c r="E66" s="26" t="s">
        <v>38</v>
      </c>
      <c r="F66" s="93">
        <v>100</v>
      </c>
      <c r="G66" s="67">
        <v>100</v>
      </c>
      <c r="H66" s="106" t="s">
        <v>120</v>
      </c>
      <c r="I66" s="67">
        <f t="shared" si="2"/>
        <v>1</v>
      </c>
      <c r="J66" s="16"/>
    </row>
    <row r="67" spans="1:10" ht="105">
      <c r="A67" s="31" t="s">
        <v>64</v>
      </c>
      <c r="B67" s="48" t="s">
        <v>98</v>
      </c>
      <c r="C67" s="27" t="s">
        <v>91</v>
      </c>
      <c r="D67" s="46" t="s">
        <v>41</v>
      </c>
      <c r="E67" s="26" t="s">
        <v>38</v>
      </c>
      <c r="F67" s="44">
        <v>0</v>
      </c>
      <c r="G67" s="15">
        <v>0</v>
      </c>
      <c r="H67" s="106" t="s">
        <v>120</v>
      </c>
      <c r="I67" s="67">
        <v>0</v>
      </c>
      <c r="J67" s="16"/>
    </row>
    <row r="68" spans="1:10" ht="30" customHeight="1">
      <c r="A68" s="31" t="s">
        <v>65</v>
      </c>
      <c r="B68" s="48" t="s">
        <v>98</v>
      </c>
      <c r="C68" s="27" t="s">
        <v>91</v>
      </c>
      <c r="D68" s="46" t="s">
        <v>86</v>
      </c>
      <c r="E68" s="26" t="s">
        <v>38</v>
      </c>
      <c r="F68" s="44">
        <v>100</v>
      </c>
      <c r="G68" s="15">
        <v>100</v>
      </c>
      <c r="H68" s="106" t="s">
        <v>120</v>
      </c>
      <c r="I68" s="67">
        <f t="shared" si="2"/>
        <v>1</v>
      </c>
      <c r="J68" s="16"/>
    </row>
    <row r="69" spans="1:10" ht="105">
      <c r="A69" s="31" t="s">
        <v>66</v>
      </c>
      <c r="B69" s="48" t="s">
        <v>98</v>
      </c>
      <c r="C69" s="27" t="s">
        <v>91</v>
      </c>
      <c r="D69" s="46" t="s">
        <v>43</v>
      </c>
      <c r="E69" s="26" t="s">
        <v>38</v>
      </c>
      <c r="F69" s="44">
        <v>100</v>
      </c>
      <c r="G69" s="15">
        <v>100</v>
      </c>
      <c r="H69" s="106" t="s">
        <v>120</v>
      </c>
      <c r="I69" s="67">
        <f t="shared" si="2"/>
        <v>1</v>
      </c>
      <c r="J69" s="16"/>
    </row>
    <row r="70" spans="1:10" ht="105">
      <c r="A70" s="31" t="s">
        <v>67</v>
      </c>
      <c r="B70" s="48" t="s">
        <v>98</v>
      </c>
      <c r="C70" s="27" t="s">
        <v>91</v>
      </c>
      <c r="D70" s="46" t="s">
        <v>42</v>
      </c>
      <c r="E70" s="26" t="s">
        <v>38</v>
      </c>
      <c r="F70" s="44">
        <v>100</v>
      </c>
      <c r="G70" s="15">
        <v>100</v>
      </c>
      <c r="H70" s="106" t="s">
        <v>120</v>
      </c>
      <c r="I70" s="67">
        <f t="shared" si="2"/>
        <v>1</v>
      </c>
      <c r="J70" s="16"/>
    </row>
    <row r="71" spans="1:10" ht="333" customHeight="1" thickBot="1">
      <c r="A71" s="31" t="s">
        <v>68</v>
      </c>
      <c r="B71" s="49" t="s">
        <v>98</v>
      </c>
      <c r="C71" s="36" t="s">
        <v>91</v>
      </c>
      <c r="D71" s="47" t="s">
        <v>40</v>
      </c>
      <c r="E71" s="26" t="s">
        <v>38</v>
      </c>
      <c r="F71" s="44">
        <v>100</v>
      </c>
      <c r="G71" s="15">
        <v>100</v>
      </c>
      <c r="H71" s="106" t="s">
        <v>120</v>
      </c>
      <c r="I71" s="67">
        <v>0</v>
      </c>
      <c r="J71" s="16"/>
    </row>
    <row r="72" spans="1:10" ht="105">
      <c r="A72" s="32" t="s">
        <v>52</v>
      </c>
      <c r="B72" s="95" t="s">
        <v>100</v>
      </c>
      <c r="C72" s="35" t="s">
        <v>91</v>
      </c>
      <c r="D72" s="45" t="s">
        <v>37</v>
      </c>
      <c r="E72" s="26" t="s">
        <v>38</v>
      </c>
      <c r="F72" s="93">
        <v>100</v>
      </c>
      <c r="G72" s="67">
        <v>100</v>
      </c>
      <c r="H72" s="106" t="s">
        <v>120</v>
      </c>
      <c r="I72" s="67">
        <f t="shared" si="2"/>
        <v>1</v>
      </c>
      <c r="J72" s="16"/>
    </row>
    <row r="73" spans="1:10" ht="105">
      <c r="A73" s="31" t="s">
        <v>69</v>
      </c>
      <c r="B73" s="48" t="s">
        <v>100</v>
      </c>
      <c r="C73" s="4" t="s">
        <v>91</v>
      </c>
      <c r="D73" s="46" t="s">
        <v>41</v>
      </c>
      <c r="E73" s="26" t="s">
        <v>38</v>
      </c>
      <c r="F73" s="44">
        <v>0</v>
      </c>
      <c r="G73" s="15">
        <v>0</v>
      </c>
      <c r="H73" s="106" t="s">
        <v>120</v>
      </c>
      <c r="I73" s="67">
        <v>0</v>
      </c>
      <c r="J73" s="16"/>
    </row>
    <row r="74" spans="1:10" ht="30" customHeight="1">
      <c r="A74" s="31" t="s">
        <v>70</v>
      </c>
      <c r="B74" s="48" t="s">
        <v>100</v>
      </c>
      <c r="C74" s="4" t="s">
        <v>91</v>
      </c>
      <c r="D74" s="46" t="s">
        <v>86</v>
      </c>
      <c r="E74" s="26" t="s">
        <v>38</v>
      </c>
      <c r="F74" s="44">
        <v>100</v>
      </c>
      <c r="G74" s="15">
        <v>100</v>
      </c>
      <c r="H74" s="106" t="s">
        <v>120</v>
      </c>
      <c r="I74" s="67">
        <f t="shared" si="2"/>
        <v>1</v>
      </c>
      <c r="J74" s="16"/>
    </row>
    <row r="75" spans="1:10" ht="105">
      <c r="A75" s="31" t="s">
        <v>71</v>
      </c>
      <c r="B75" s="48" t="s">
        <v>100</v>
      </c>
      <c r="C75" s="4" t="s">
        <v>91</v>
      </c>
      <c r="D75" s="46" t="s">
        <v>43</v>
      </c>
      <c r="E75" s="26" t="s">
        <v>38</v>
      </c>
      <c r="F75" s="44">
        <v>100</v>
      </c>
      <c r="G75" s="15">
        <v>100</v>
      </c>
      <c r="H75" s="106" t="s">
        <v>120</v>
      </c>
      <c r="I75" s="67">
        <f t="shared" si="2"/>
        <v>1</v>
      </c>
      <c r="J75" s="16"/>
    </row>
    <row r="76" spans="1:10" ht="105">
      <c r="A76" s="31" t="s">
        <v>72</v>
      </c>
      <c r="B76" s="48" t="s">
        <v>100</v>
      </c>
      <c r="C76" s="4" t="s">
        <v>91</v>
      </c>
      <c r="D76" s="46" t="s">
        <v>42</v>
      </c>
      <c r="E76" s="26" t="s">
        <v>38</v>
      </c>
      <c r="F76" s="44">
        <v>100</v>
      </c>
      <c r="G76" s="15">
        <v>100</v>
      </c>
      <c r="H76" s="106" t="s">
        <v>120</v>
      </c>
      <c r="I76" s="67">
        <f t="shared" si="2"/>
        <v>1</v>
      </c>
      <c r="J76" s="16"/>
    </row>
    <row r="77" spans="1:10" ht="331.9" customHeight="1" thickBot="1">
      <c r="A77" s="31" t="s">
        <v>73</v>
      </c>
      <c r="B77" s="49" t="s">
        <v>100</v>
      </c>
      <c r="C77" s="37" t="s">
        <v>91</v>
      </c>
      <c r="D77" s="47" t="s">
        <v>40</v>
      </c>
      <c r="E77" s="26" t="s">
        <v>38</v>
      </c>
      <c r="F77" s="44">
        <v>100</v>
      </c>
      <c r="G77" s="15">
        <v>100</v>
      </c>
      <c r="H77" s="106" t="s">
        <v>120</v>
      </c>
      <c r="I77" s="67">
        <v>0</v>
      </c>
      <c r="J77" s="16"/>
    </row>
    <row r="78" spans="1:10" ht="45" customHeight="1">
      <c r="A78" s="39" t="s">
        <v>53</v>
      </c>
      <c r="B78" s="95" t="s">
        <v>112</v>
      </c>
      <c r="C78" s="35" t="s">
        <v>88</v>
      </c>
      <c r="D78" s="45" t="s">
        <v>37</v>
      </c>
      <c r="E78" s="26" t="s">
        <v>38</v>
      </c>
      <c r="F78" s="93">
        <v>100</v>
      </c>
      <c r="G78" s="67">
        <v>100</v>
      </c>
      <c r="H78" s="106" t="s">
        <v>120</v>
      </c>
      <c r="I78" s="67">
        <f t="shared" si="2"/>
        <v>1</v>
      </c>
      <c r="J78" s="16"/>
    </row>
    <row r="79" spans="1:10" ht="75">
      <c r="A79" s="38" t="s">
        <v>74</v>
      </c>
      <c r="B79" s="48" t="s">
        <v>112</v>
      </c>
      <c r="C79" s="4" t="s">
        <v>88</v>
      </c>
      <c r="D79" s="46" t="s">
        <v>113</v>
      </c>
      <c r="E79" s="26" t="s">
        <v>38</v>
      </c>
      <c r="F79" s="67">
        <v>0</v>
      </c>
      <c r="G79" s="15">
        <v>0</v>
      </c>
      <c r="H79" s="106" t="s">
        <v>120</v>
      </c>
      <c r="I79" s="67">
        <v>1</v>
      </c>
      <c r="J79" s="16"/>
    </row>
    <row r="80" spans="1:10" ht="30" customHeight="1">
      <c r="A80" s="38" t="s">
        <v>75</v>
      </c>
      <c r="B80" s="48" t="s">
        <v>112</v>
      </c>
      <c r="C80" s="4" t="s">
        <v>88</v>
      </c>
      <c r="D80" s="46" t="s">
        <v>86</v>
      </c>
      <c r="E80" s="23" t="s">
        <v>38</v>
      </c>
      <c r="F80" s="14">
        <v>100</v>
      </c>
      <c r="G80" s="21">
        <v>100</v>
      </c>
      <c r="H80" s="106" t="s">
        <v>120</v>
      </c>
      <c r="I80" s="67">
        <f t="shared" si="2"/>
        <v>1</v>
      </c>
      <c r="J80" s="16"/>
    </row>
    <row r="81" spans="1:10" ht="75">
      <c r="A81" s="38" t="s">
        <v>76</v>
      </c>
      <c r="B81" s="48" t="s">
        <v>112</v>
      </c>
      <c r="C81" s="4" t="s">
        <v>88</v>
      </c>
      <c r="D81" s="46" t="s">
        <v>43</v>
      </c>
      <c r="E81" s="26" t="s">
        <v>38</v>
      </c>
      <c r="F81" s="67">
        <v>100</v>
      </c>
      <c r="G81" s="15">
        <v>95</v>
      </c>
      <c r="H81" s="106" t="s">
        <v>120</v>
      </c>
      <c r="I81" s="67">
        <f t="shared" si="2"/>
        <v>0.95</v>
      </c>
      <c r="J81" s="16"/>
    </row>
    <row r="82" spans="1:10" ht="75">
      <c r="A82" s="38" t="s">
        <v>77</v>
      </c>
      <c r="B82" s="48" t="s">
        <v>112</v>
      </c>
      <c r="C82" s="4" t="s">
        <v>88</v>
      </c>
      <c r="D82" s="46" t="s">
        <v>42</v>
      </c>
      <c r="E82" s="26" t="s">
        <v>38</v>
      </c>
      <c r="F82" s="67">
        <v>100</v>
      </c>
      <c r="G82" s="15">
        <v>100</v>
      </c>
      <c r="H82" s="106" t="s">
        <v>120</v>
      </c>
      <c r="I82" s="67">
        <f t="shared" si="2"/>
        <v>1</v>
      </c>
      <c r="J82" s="16"/>
    </row>
    <row r="83" spans="1:10" ht="321" customHeight="1" thickBot="1">
      <c r="A83" s="38" t="s">
        <v>114</v>
      </c>
      <c r="B83" s="49" t="s">
        <v>112</v>
      </c>
      <c r="C83" s="37" t="s">
        <v>88</v>
      </c>
      <c r="D83" s="47" t="s">
        <v>40</v>
      </c>
      <c r="E83" s="26" t="s">
        <v>38</v>
      </c>
      <c r="F83" s="106">
        <v>100</v>
      </c>
      <c r="G83" s="15">
        <v>100</v>
      </c>
      <c r="H83" s="106" t="s">
        <v>120</v>
      </c>
      <c r="I83" s="67">
        <v>1</v>
      </c>
      <c r="J83" s="16"/>
    </row>
  </sheetData>
  <autoFilter ref="B47:I83"/>
  <mergeCells count="41">
    <mergeCell ref="B32:D32"/>
    <mergeCell ref="A1:B1"/>
    <mergeCell ref="A2:B4"/>
    <mergeCell ref="G2:G3"/>
    <mergeCell ref="A5:G5"/>
    <mergeCell ref="A6:G6"/>
    <mergeCell ref="A7:G7"/>
    <mergeCell ref="A8:G8"/>
    <mergeCell ref="A9:G9"/>
    <mergeCell ref="A10:G10"/>
    <mergeCell ref="A12:G12"/>
    <mergeCell ref="A13:G13"/>
    <mergeCell ref="A11:G11"/>
    <mergeCell ref="B23:B24"/>
    <mergeCell ref="A14:G14"/>
    <mergeCell ref="K26:K31"/>
    <mergeCell ref="A20:G20"/>
    <mergeCell ref="C23:C24"/>
    <mergeCell ref="H23:H24"/>
    <mergeCell ref="L23:L24"/>
    <mergeCell ref="K23:K24"/>
    <mergeCell ref="I23:I24"/>
    <mergeCell ref="J23:J24"/>
    <mergeCell ref="A21:G21"/>
    <mergeCell ref="D23:D24"/>
    <mergeCell ref="J45:J46"/>
    <mergeCell ref="F23:F24"/>
    <mergeCell ref="G23:G24"/>
    <mergeCell ref="G45:G46"/>
    <mergeCell ref="A23:A24"/>
    <mergeCell ref="E23:E24"/>
    <mergeCell ref="F45:F46"/>
    <mergeCell ref="A43:G43"/>
    <mergeCell ref="D45:E45"/>
    <mergeCell ref="A42:G42"/>
    <mergeCell ref="H45:H46"/>
    <mergeCell ref="A45:A46"/>
    <mergeCell ref="B45:B46"/>
    <mergeCell ref="C45:C46"/>
    <mergeCell ref="A35:G35"/>
    <mergeCell ref="A36:G36"/>
  </mergeCells>
  <phoneticPr fontId="0" type="noConversion"/>
  <pageMargins left="7.874015748031496E-2" right="0.11811023622047245" top="0.19" bottom="0.16" header="0.24" footer="0.19"/>
  <pageSetup paperSize="9" scale="33" fitToWidth="0" fitToHeight="0" orientation="landscape"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420-пп (Отчёт)</vt:lpstr>
      <vt:lpstr>'420-пп (Отчёт)'!_Par179</vt:lpstr>
      <vt:lpstr>'420-пп (Отчёт)'!_Par180</vt:lpstr>
      <vt:lpstr>'420-пп (Отчёт)'!_Par203</vt:lpstr>
      <vt:lpstr>'420-пп (Отчёт)'!_Par204</vt:lpstr>
      <vt:lpstr>'420-пп (Отчёт)'!_Par217</vt:lpstr>
      <vt:lpstr>'420-пп (Отчёт)'!_Par235</vt:lpstr>
      <vt:lpstr>'420-пп (Отчёт)'!_Par253</vt:lpstr>
      <vt:lpstr>'420-пп (Отчёт)'!_Par61</vt:lpstr>
      <vt:lpstr>'420-пп (Отчёт)'!_Par62</vt:lpstr>
      <vt:lpstr>'420-пп (Отчёт)'!_Par63</vt:lpstr>
      <vt:lpstr>'420-пп (Отчёт)'!_Par64</vt:lpstr>
      <vt:lpstr>'420-пп (Отчёт)'!_Par97</vt:lpstr>
      <vt:lpstr>'420-пп (Отчёт)'!_Par98</vt:lpstr>
      <vt:lpstr>'420-пп (Отчёт)'!Область_печати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Danilova</dc:creator>
  <cp:lastModifiedBy>Priyt</cp:lastModifiedBy>
  <cp:lastPrinted>2020-07-22T14:00:57Z</cp:lastPrinted>
  <dcterms:created xsi:type="dcterms:W3CDTF">2016-02-04T06:52:46Z</dcterms:created>
  <dcterms:modified xsi:type="dcterms:W3CDTF">2020-07-23T17:44:34Z</dcterms:modified>
</cp:coreProperties>
</file>